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NABAVA 2026\Jakovlje\1. Jednostavna nabava\Uredska oprema\Poziv\"/>
    </mc:Choice>
  </mc:AlternateContent>
  <xr:revisionPtr revIDLastSave="0" documentId="13_ncr:1_{FD847ECE-3A57-48BD-8D56-EA126B6E72FF}" xr6:coauthVersionLast="47" xr6:coauthVersionMax="47" xr10:uidLastSave="{00000000-0000-0000-0000-000000000000}"/>
  <bookViews>
    <workbookView xWindow="-120" yWindow="-120" windowWidth="29040" windowHeight="15720" xr2:uid="{E2214645-253A-46F5-88E1-B60DF44CD0C5}"/>
  </bookViews>
  <sheets>
    <sheet name="A1 Građ" sheetId="2" r:id="rId1"/>
  </sheets>
  <externalReferences>
    <externalReference r:id="rId2"/>
    <externalReference r:id="rId3"/>
    <externalReference r:id="rId4"/>
  </externalReferences>
  <definedNames>
    <definedName name="_1Excel_BuiltIn_Print_Area_1">#REF!</definedName>
    <definedName name="A">[1]Preisfindung!#REF!</definedName>
    <definedName name="all">#REF!</definedName>
    <definedName name="aluminijska">#REF!</definedName>
    <definedName name="ASD">#REF!</definedName>
    <definedName name="AVD">#REF!</definedName>
    <definedName name="_xlnm.Database">#REF!</definedName>
    <definedName name="BE_Price">#REF!</definedName>
    <definedName name="betonska">#REF!</definedName>
    <definedName name="BETONSKI_I_ARM.BETONSKI_RADOVI">#REF!</definedName>
    <definedName name="BOD">#REF!</definedName>
    <definedName name="BODIC">#REF!</definedName>
    <definedName name="BODICA">#REF!</definedName>
    <definedName name="BRAVARIJA_SKLONIŠTA">#REF!</definedName>
    <definedName name="Countr.">#REF!</definedName>
    <definedName name="Countr.no">#REF!</definedName>
    <definedName name="Country">#REF!</definedName>
    <definedName name="CRNA_BRAVARIJA">#REF!</definedName>
    <definedName name="č">#REF!</definedName>
    <definedName name="ČELIČNA_KONSTRUKCIJA">#REF!</definedName>
    <definedName name="D">#REF!</definedName>
    <definedName name="DAT_SIT">'[2]O.pod.'!$C$17</definedName>
    <definedName name="Data_base_result">#REF!</definedName>
    <definedName name="DATOTEKA">'[2]O.pod.'!$C$22</definedName>
    <definedName name="DIMNJACI">#REF!</definedName>
    <definedName name="DIZALA">#REF!</definedName>
    <definedName name="EODB">#REF!</definedName>
    <definedName name="EXCEG">#REF!</definedName>
    <definedName name="Excel_BuiltIn_Print_Area_1">#REF!</definedName>
    <definedName name="Excel_BuiltIn_Print_Area_1_1">#REF!</definedName>
    <definedName name="Excel_BuiltIn_Print_Area_2">#REF!</definedName>
    <definedName name="Excel_BuiltIn_Print_Area_3">#REF!</definedName>
    <definedName name="Excel_BuiltIn_Print_Area_4">#REF!</definedName>
    <definedName name="Excel_BuiltIn_Print_Area_5">#REF!</definedName>
    <definedName name="Excel_BuiltIn_Print_Titles">#REF!</definedName>
    <definedName name="Excel_BuiltIn_Print_Titles_1">#REF!</definedName>
    <definedName name="Excel_BuiltIn_Print_Titles_1_1">#REF!</definedName>
    <definedName name="Excel_BuiltIn_Print_Titles_2">#REF!</definedName>
    <definedName name="Excel_BuiltIn_Print_Titles_3">#REF!</definedName>
    <definedName name="Excel_BuiltIn_Print_Titles_4">#REF!</definedName>
    <definedName name="Excel_BuiltIn_Print_Titles_5">#REF!</definedName>
    <definedName name="FASADERSKI_RADOVI">#REF!</definedName>
    <definedName name="fizika_zgrade">#REF!</definedName>
    <definedName name="gradbena">#REF!</definedName>
    <definedName name="Gradjevina">#REF!</definedName>
    <definedName name="H">#REF!</definedName>
    <definedName name="HR">#REF!</definedName>
    <definedName name="I">#REF!</definedName>
    <definedName name="INOX_BRAVARIJA">#REF!</definedName>
    <definedName name="IZOLATERSKI_RADOVI">#REF!</definedName>
    <definedName name="k">#REF!</definedName>
    <definedName name="KAMENARSKI_RADOVI">#REF!</definedName>
    <definedName name="keramicarska">#REF!</definedName>
    <definedName name="KERAMIČARSKI_RADOVI">#REF!</definedName>
    <definedName name="kljucavnicarska">#REF!</definedName>
    <definedName name="KROVOPOKRIVAČKI_RADOVI">#REF!</definedName>
    <definedName name="krovskokleparska">#REF!</definedName>
    <definedName name="Kurs">#REF!</definedName>
    <definedName name="Langua.">#REF!</definedName>
    <definedName name="Langua.no">#REF!</definedName>
    <definedName name="Language">#REF!</definedName>
    <definedName name="Last_up_date">#REF!</definedName>
    <definedName name="LIMARSKI_RADOVI">#REF!</definedName>
    <definedName name="M">#REF!</definedName>
    <definedName name="mavcnokartonska">#REF!</definedName>
    <definedName name="MMMMMMMM">#REF!</definedName>
    <definedName name="NEHRĐAJUĆA_BRAVARIJA">#REF!</definedName>
    <definedName name="Null">#REF!</definedName>
    <definedName name="obrtniska">#REF!</definedName>
    <definedName name="OSTALI_RADOVI">#REF!</definedName>
    <definedName name="Partno">#REF!</definedName>
    <definedName name="PILOTI">#REF!</definedName>
    <definedName name="PODOVI">#REF!</definedName>
    <definedName name="_xlnm.Print_Area" localSheetId="0">'A1 Građ'!$A$1:$F$167</definedName>
    <definedName name="Ponudjac">#REF!</definedName>
    <definedName name="pop">#REF!</definedName>
    <definedName name="PREGRADNE_STIJENE">#REF!</definedName>
    <definedName name="Price_code">#REF!</definedName>
    <definedName name="PROTUPOŽARNA_BRAVARIJA">#REF!</definedName>
    <definedName name="R_E_K_A_P_I_T_U_L_A_C_I_J_A">#REF!</definedName>
    <definedName name="rbr">#REF!</definedName>
    <definedName name="reserve">#REF!</definedName>
    <definedName name="RTG_BRAVARIJA">#REF!</definedName>
    <definedName name="RUŠENJA_I_PRILAGODBE_GRAĐEVINSKIH_ELEMENATA_POSTOJEĆIH_GRAĐEVINA">#REF!</definedName>
    <definedName name="Seins">#REF!</definedName>
    <definedName name="slikopleskarska">#REF!</definedName>
    <definedName name="SOBOSLIKARSKI_RADOVI">#REF!</definedName>
    <definedName name="SPUŠTENI_STROPOVI">#REF!</definedName>
    <definedName name="tesarska">#REF!</definedName>
    <definedName name="type">#REF!</definedName>
    <definedName name="UKLANJANJE_OBJEKATA_I_IZGRADNJA_PRIVREMENE_SAOBRAČAJNICE">#REF!</definedName>
    <definedName name="UNUTARNJA_ALUMINIJSKA_BRAVARIJA">#REF!</definedName>
    <definedName name="VANJSKA_ALUMINIJSKA_BRAVARIJA">#REF!</definedName>
    <definedName name="VI">#REF!</definedName>
    <definedName name="VP">#REF!</definedName>
    <definedName name="vvv">[3]Preisfindung!#REF!</definedName>
    <definedName name="Wrg">#REF!</definedName>
    <definedName name="zemeljska">#REF!</definedName>
    <definedName name="ZEMLJANI_RADOVI">#REF!</definedName>
    <definedName name="zidarska">#REF!</definedName>
    <definedName name="ZIDARSKI_RADOV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7" i="2" l="1"/>
  <c r="F165" i="2"/>
  <c r="F157" i="2"/>
  <c r="F88" i="2"/>
  <c r="F162" i="2" s="1"/>
  <c r="F86" i="2"/>
  <c r="F163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00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17" i="2"/>
  <c r="B163" i="2"/>
  <c r="B162" i="2"/>
  <c r="A92" i="2"/>
  <c r="A102" i="2" s="1"/>
  <c r="F99" i="2"/>
  <c r="F98" i="2"/>
  <c r="F97" i="2"/>
  <c r="F95" i="2"/>
  <c r="F93" i="2"/>
  <c r="F92" i="2"/>
  <c r="A112" i="2" l="1"/>
  <c r="A120" i="2" l="1"/>
  <c r="A127" i="2" s="1"/>
  <c r="A134" i="2" l="1"/>
  <c r="A143" i="2" s="1"/>
  <c r="A150" i="2" l="1"/>
  <c r="A10" i="2" l="1"/>
  <c r="A19" i="2" l="1"/>
  <c r="F166" i="2" l="1"/>
  <c r="A28" i="2"/>
  <c r="A37" i="2" l="1"/>
  <c r="A45" i="2" l="1"/>
  <c r="A52" i="2" l="1"/>
  <c r="A61" i="2" l="1"/>
  <c r="A70" i="2" s="1"/>
  <c r="A79" i="2" s="1"/>
</calcChain>
</file>

<file path=xl/sharedStrings.xml><?xml version="1.0" encoding="utf-8"?>
<sst xmlns="http://schemas.openxmlformats.org/spreadsheetml/2006/main" count="176" uniqueCount="81">
  <si>
    <t xml:space="preserve">Redni </t>
  </si>
  <si>
    <t>Jedinica</t>
  </si>
  <si>
    <t>Jedinična cijena</t>
  </si>
  <si>
    <t>Ukupna</t>
  </si>
  <si>
    <t>broj</t>
  </si>
  <si>
    <t>Opis stavke</t>
  </si>
  <si>
    <t>mjere</t>
  </si>
  <si>
    <t>Količina</t>
  </si>
  <si>
    <t>cijena</t>
  </si>
  <si>
    <t>A</t>
  </si>
  <si>
    <t>A.1.</t>
  </si>
  <si>
    <t>A.1.1.</t>
  </si>
  <si>
    <t>A.1.2.</t>
  </si>
  <si>
    <t>m1</t>
  </si>
  <si>
    <t>PDV 25%</t>
  </si>
  <si>
    <t>SVEUKUPNO:</t>
  </si>
  <si>
    <t>OPREMA</t>
  </si>
  <si>
    <t>Radni stol</t>
  </si>
  <si>
    <t>Dimenzije: 180x80x75 cm.</t>
  </si>
  <si>
    <t>Elementi izrađeni od iverala 18 i 15 mm, a nožište tipsko.</t>
  </si>
  <si>
    <t>U stavku uključiti sav potreban okov iz proizvodnog programa proizvođača.
Prije proizvodnje potrebno je dostaviti radioničke nacrte na odobrenje projektantu i stručnom nadzoru, a što je uključeno u cijenu stavke.
U cijenu stavke uključen sav potreban dodatni materijal i pričvršćenja.</t>
  </si>
  <si>
    <t>Završne obrade sukladno odobrenoj radioničkoj dokumenatciji uključene u jediničnu cijenu stavke.</t>
  </si>
  <si>
    <t>Sve mjere kontrolirati u naravi.</t>
  </si>
  <si>
    <t>Obračun za komad.</t>
  </si>
  <si>
    <t>kom</t>
  </si>
  <si>
    <t>Završne obrade sukladno odobrenoj radioničkoj dokumentaciji uključene u jediničnu cijenu stavke.</t>
  </si>
  <si>
    <t>Dimenzije: 90x60x75 cm.</t>
  </si>
  <si>
    <t>Dimenzije: 44,2x55,5x57,5 cm.</t>
  </si>
  <si>
    <t>Duljina: 180 cm
Visina: 140-200 cm</t>
  </si>
  <si>
    <t>Obračun za m1.</t>
  </si>
  <si>
    <t>Dimenzije: 80x42x242 cm.</t>
  </si>
  <si>
    <t>Dimenzije: 80x40x242 cm.</t>
  </si>
  <si>
    <t>Dimenzije: 80x48x242 cm.</t>
  </si>
  <si>
    <t>Elementi izrađeni od iverala 18 i 15 mm.</t>
  </si>
  <si>
    <t>Dimenzije: 171,5x44x244 cm.</t>
  </si>
  <si>
    <t>Dimenzije: 126x30x114 cm.</t>
  </si>
  <si>
    <t>Dobava i doprema materijala, izrada stalaže za čaše pod kosinom sa svim potrebnim elementnima. Maska za zatvaranje kosine reže se na licu mjesta i prilagođava kosini.  Nogice na stalaži 27 mm. Stalaža podijeljena na dva dijela vetikalnim elementom. Unutar stalaže izvesti 3 police na razmaku 25 cm.</t>
  </si>
  <si>
    <t>Sobna  vrata</t>
  </si>
  <si>
    <t>Obloga šanka</t>
  </si>
  <si>
    <t>Zaštita zida od stolaca</t>
  </si>
  <si>
    <t xml:space="preserve">Radni stol </t>
  </si>
  <si>
    <t>Dimenzije: 80x80x75 cm.</t>
  </si>
  <si>
    <t>Konferecijske stolice-sive</t>
  </si>
  <si>
    <t>Konferecijske stolice-plave</t>
  </si>
  <si>
    <t>OPREMA ZA PROSTOR UREDA</t>
  </si>
  <si>
    <t>OPREMA ZA GLAVNU PROSTORIJU</t>
  </si>
  <si>
    <t>OPREMA ZA PROSTOR UREDA UKUPNO</t>
  </si>
  <si>
    <t>NAMJEŠTAJ- REKAPITULACIJA</t>
  </si>
  <si>
    <t>OPREMA ZA GLAVNU PROSTORIJU UKUPNO</t>
  </si>
  <si>
    <t>NAMJEŠTAJ UKUPNO:</t>
  </si>
  <si>
    <t>Dodatni element uz radni stol</t>
  </si>
  <si>
    <t>Ladičar</t>
  </si>
  <si>
    <t>Zaštita od pogleda</t>
  </si>
  <si>
    <t>Ormar sa vratima</t>
  </si>
  <si>
    <t>Stalaža</t>
  </si>
  <si>
    <t>Ormar sa bravicom</t>
  </si>
  <si>
    <t>Kosa stalaža</t>
  </si>
  <si>
    <t>Ormar pod kosinom</t>
  </si>
  <si>
    <t>Stalaža za čaše</t>
  </si>
  <si>
    <t>Dimenzije: 48x40x242 cm.</t>
  </si>
  <si>
    <t>Dobava i doprema materijala, izrada dodatnog elementa uz radni stol sa svim potrebnim elementnima.  Stavka uključuje dopremu i montažu na poziciju prema odabiru projektanta.</t>
  </si>
  <si>
    <t>Dobava i doprema materijala, izrada zaštite od pogleda sa potrebnim elementnima. Zaštita se postavlja na radni stol.  Stavka uključuje dopremu i montažu na poziciju prema odabiru projektanta.</t>
  </si>
  <si>
    <t>Dobava i doprema materijala, izrada zaštite zida od stolaca. Zaštita se izvodi kao element visine 20 cm.  Stavka uključuje dopremu i montažu na poziciju prema odabiru projektanta.</t>
  </si>
  <si>
    <t>Dobava i doprema materijala, izrada stalaže sa svim potrebnim elementnima.  Nogice na stalaži 27 mm. Stalaža sa 6 polica.  Stavka uključuje dopremu i montažu na poziciju prema odabiru projektanta.</t>
  </si>
  <si>
    <t>Dobava i doprema materijala, izrada kose stalaže sa svim potrebnim elementnima. Nogice na stalaži 27 mm. Stalaža sa 5 polica.  Stavka uključuje dopremu i montažu na poziciju prema odabiru projektanta.</t>
  </si>
  <si>
    <t xml:space="preserve"> Stavka uključuje dopremu i montažu na poziciju prema odabiru projektanta.</t>
  </si>
  <si>
    <t>Dobava i doprema materijala, izrada obloge šanka sa svim potrebnim elementnima.   Stavka uključuje dopremu i montažu na poziciju prema odabiru projektanta.</t>
  </si>
  <si>
    <t>Dobava i doprema materijala, izrada drvenih sobnih vrata sa svim potrebnim elementnima.   Stavka uključuje dopremu i montažu na poziciju prema odabiru projektanta.</t>
  </si>
  <si>
    <t>Dobava i doprema konferencijskih stolica sa svim potrebnim elementnima. Stolice sa sivom tkaninom i sivim nogama.  Stavka uključuje dopremu i montažu na poziciju prema odabiru projektanta.</t>
  </si>
  <si>
    <t>Dobava i doprema konferencijskih stolica sa svim potrebnim elementnima. Stolice sa plavom tkaninom i sivim nogama.  Stavka uključuje dopremu i montažu na poziciju prema odabiru projektanta.</t>
  </si>
  <si>
    <t>Dobava i doprema materijala, izrada dvodijelnog dvookrilnog ormara sa vratima  i svim potrebnim elementnima.  Donji dio ormara sa 4 police na razmaku 35,2 cm te gornji dio sa jednom policom. Nogice na ormaru 27 mm, a ručke prema odabiru projektanta.  Stavka uključuje dopremu i montažu na poziciju prema odabiru projektanta.</t>
  </si>
  <si>
    <t>Dobava i doprema materijala, izrada dvodijelnog dvokrilnog ormara sa bravicom sa svim potrebnim elementnima.  Nogice na ormaru 27 mm, a ručke prema odabiru projektanta. Donji ido ormara sa 4 police, a gornji bez polica.  Stavka uključuje dopremu i montažu na poziciju prema odabiru projektanta.</t>
  </si>
  <si>
    <t>Dobava i doprema materijala, izrada ormara pod kosinom sa svim potrebnim elementnima. Ormar se sastoji od jednog dvokrilnog elementa i jednog jednokrilnog elementa sa vratima. Gornje maske režu se na licu mjesta i prilagođavaju kosini.  Nogice na ormaru 27 mm, a ručke prema odabiru projektanta. Stavka uključuje i izvedbu polica unutar ormara.</t>
  </si>
  <si>
    <t>Dobava i doprema materijala, izrada radnog stola IK-4 sa svim potrebnim elementnima.  Stavka uključuje dopremu i montažu na poziciju prema odabiru projektanta.</t>
  </si>
  <si>
    <t>Dobava i doprema materijala, izrada radnog stola T H oblika nosive knstrukcije sa svim potrebnim elementnima. Stavka uključuje dopremu i montažu na poziciju prema odabiru projektanta.</t>
  </si>
  <si>
    <t>Dobava i doprema materijala, izrada ladičara sa centralnim zaključavanjem sa svim potrebnim elementnima.  Stavka uključuje dopremu i montažu na poziciju prema odabiru projektanta.</t>
  </si>
  <si>
    <t xml:space="preserve">TROŠKOVNIK </t>
  </si>
  <si>
    <t>U _____________________, dana ________ 2026.</t>
  </si>
  <si>
    <t>MP</t>
  </si>
  <si>
    <t>________________________________________</t>
  </si>
  <si>
    <t>potpis odgovorne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</si>
</sst>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A\.\1&quot;.&quot;\2&quot;.&quot;#,#0#&quot;.&quot;"/>
    <numFmt numFmtId="165" formatCode="\A\.\1&quot;.&quot;\1&quot;.&quot;#,#0#&quot;.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name val="Arial CE"/>
      <charset val="238"/>
    </font>
    <font>
      <sz val="11"/>
      <name val="Calibr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7" fillId="0" borderId="0"/>
    <xf numFmtId="0" fontId="7" fillId="0" borderId="0"/>
    <xf numFmtId="0" fontId="1" fillId="0" borderId="0"/>
  </cellStyleXfs>
  <cellXfs count="56">
    <xf numFmtId="0" fontId="0" fillId="0" borderId="0" xfId="0"/>
    <xf numFmtId="12" fontId="6" fillId="2" borderId="1" xfId="2" applyNumberFormat="1" applyFont="1" applyFill="1" applyBorder="1" applyAlignment="1">
      <alignment horizontal="left" vertical="top" wrapText="1"/>
    </xf>
    <xf numFmtId="12" fontId="4" fillId="2" borderId="1" xfId="2" applyNumberFormat="1" applyFont="1" applyFill="1" applyBorder="1" applyAlignment="1">
      <alignment wrapText="1"/>
    </xf>
    <xf numFmtId="4" fontId="4" fillId="2" borderId="1" xfId="2" applyNumberFormat="1" applyFont="1" applyFill="1" applyBorder="1" applyAlignment="1">
      <alignment wrapText="1"/>
    </xf>
    <xf numFmtId="0" fontId="3" fillId="0" borderId="0" xfId="0" applyFont="1"/>
    <xf numFmtId="12" fontId="6" fillId="0" borderId="1" xfId="3" applyNumberFormat="1" applyFont="1" applyBorder="1" applyAlignment="1">
      <alignment horizontal="left" vertical="top" wrapText="1"/>
    </xf>
    <xf numFmtId="12" fontId="3" fillId="0" borderId="1" xfId="0" applyNumberFormat="1" applyFont="1" applyBorder="1"/>
    <xf numFmtId="12" fontId="3" fillId="0" borderId="1" xfId="3" applyNumberFormat="1" applyFont="1" applyBorder="1" applyAlignment="1">
      <alignment wrapText="1"/>
    </xf>
    <xf numFmtId="4" fontId="3" fillId="0" borderId="1" xfId="3" applyNumberFormat="1" applyFont="1" applyBorder="1" applyAlignment="1">
      <alignment wrapText="1"/>
    </xf>
    <xf numFmtId="0" fontId="4" fillId="0" borderId="0" xfId="0" applyFont="1"/>
    <xf numFmtId="12" fontId="6" fillId="3" borderId="1" xfId="2" applyNumberFormat="1" applyFont="1" applyFill="1" applyBorder="1" applyAlignment="1">
      <alignment horizontal="left" vertical="top" wrapText="1"/>
    </xf>
    <xf numFmtId="12" fontId="6" fillId="3" borderId="1" xfId="2" applyNumberFormat="1" applyFont="1" applyFill="1" applyBorder="1" applyAlignment="1">
      <alignment vertical="top" wrapText="1"/>
    </xf>
    <xf numFmtId="12" fontId="3" fillId="3" borderId="1" xfId="3" applyNumberFormat="1" applyFont="1" applyFill="1" applyBorder="1" applyAlignment="1">
      <alignment wrapText="1"/>
    </xf>
    <xf numFmtId="4" fontId="3" fillId="3" borderId="1" xfId="3" applyNumberFormat="1" applyFont="1" applyFill="1" applyBorder="1" applyAlignment="1">
      <alignment wrapText="1"/>
    </xf>
    <xf numFmtId="12" fontId="6" fillId="0" borderId="1" xfId="3" applyNumberFormat="1" applyFont="1" applyBorder="1" applyAlignment="1">
      <alignment vertical="top" wrapText="1"/>
    </xf>
    <xf numFmtId="12" fontId="4" fillId="3" borderId="1" xfId="2" applyNumberFormat="1" applyFont="1" applyFill="1" applyBorder="1" applyAlignment="1">
      <alignment wrapText="1"/>
    </xf>
    <xf numFmtId="4" fontId="4" fillId="3" borderId="1" xfId="2" applyNumberFormat="1" applyFont="1" applyFill="1" applyBorder="1" applyAlignment="1">
      <alignment wrapText="1"/>
    </xf>
    <xf numFmtId="12" fontId="8" fillId="0" borderId="1" xfId="3" applyNumberFormat="1" applyFont="1" applyBorder="1" applyAlignment="1">
      <alignment vertical="top" wrapText="1"/>
    </xf>
    <xf numFmtId="12" fontId="8" fillId="0" borderId="1" xfId="4" applyNumberFormat="1" applyFont="1" applyBorder="1" applyAlignment="1">
      <alignment horizontal="left" vertical="top" wrapText="1"/>
    </xf>
    <xf numFmtId="12" fontId="3" fillId="0" borderId="1" xfId="4" applyNumberFormat="1" applyFont="1" applyBorder="1" applyAlignment="1">
      <alignment wrapText="1"/>
    </xf>
    <xf numFmtId="4" fontId="3" fillId="0" borderId="1" xfId="4" applyNumberFormat="1" applyFont="1" applyBorder="1" applyAlignment="1">
      <alignment wrapText="1"/>
    </xf>
    <xf numFmtId="12" fontId="4" fillId="0" borderId="1" xfId="0" applyNumberFormat="1" applyFont="1" applyBorder="1"/>
    <xf numFmtId="12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12" fontId="9" fillId="0" borderId="1" xfId="0" applyNumberFormat="1" applyFont="1" applyBorder="1" applyAlignment="1">
      <alignment wrapText="1"/>
    </xf>
    <xf numFmtId="12" fontId="3" fillId="0" borderId="1" xfId="0" applyNumberFormat="1" applyFont="1" applyBorder="1" applyAlignment="1">
      <alignment horizontal="left" wrapText="1"/>
    </xf>
    <xf numFmtId="12" fontId="3" fillId="0" borderId="1" xfId="4" applyNumberFormat="1" applyFont="1" applyBorder="1" applyAlignment="1">
      <alignment horizontal="left" wrapText="1"/>
    </xf>
    <xf numFmtId="12" fontId="9" fillId="0" borderId="1" xfId="0" applyNumberFormat="1" applyFont="1" applyBorder="1"/>
    <xf numFmtId="12" fontId="3" fillId="0" borderId="1" xfId="4" applyNumberFormat="1" applyFont="1" applyBorder="1" applyAlignment="1">
      <alignment horizontal="right" wrapText="1"/>
    </xf>
    <xf numFmtId="12" fontId="4" fillId="3" borderId="1" xfId="3" applyNumberFormat="1" applyFont="1" applyFill="1" applyBorder="1" applyAlignment="1">
      <alignment wrapText="1"/>
    </xf>
    <xf numFmtId="4" fontId="4" fillId="3" borderId="1" xfId="3" applyNumberFormat="1" applyFont="1" applyFill="1" applyBorder="1" applyAlignment="1">
      <alignment wrapText="1"/>
    </xf>
    <xf numFmtId="4" fontId="4" fillId="3" borderId="1" xfId="4" applyNumberFormat="1" applyFont="1" applyFill="1" applyBorder="1" applyAlignment="1">
      <alignment wrapText="1"/>
    </xf>
    <xf numFmtId="164" fontId="6" fillId="0" borderId="1" xfId="2" applyNumberFormat="1" applyFont="1" applyBorder="1" applyAlignment="1">
      <alignment horizontal="left" vertical="top" wrapText="1"/>
    </xf>
    <xf numFmtId="0" fontId="3" fillId="0" borderId="1" xfId="0" applyFont="1" applyBorder="1"/>
    <xf numFmtId="4" fontId="3" fillId="0" borderId="1" xfId="0" applyNumberFormat="1" applyFont="1" applyBorder="1"/>
    <xf numFmtId="12" fontId="9" fillId="0" borderId="1" xfId="0" applyNumberFormat="1" applyFont="1" applyBorder="1" applyAlignment="1">
      <alignment vertical="top" wrapText="1"/>
    </xf>
    <xf numFmtId="12" fontId="6" fillId="4" borderId="1" xfId="2" applyNumberFormat="1" applyFont="1" applyFill="1" applyBorder="1" applyAlignment="1">
      <alignment horizontal="left" vertical="top" wrapText="1"/>
    </xf>
    <xf numFmtId="12" fontId="6" fillId="4" borderId="1" xfId="2" applyNumberFormat="1" applyFont="1" applyFill="1" applyBorder="1" applyAlignment="1">
      <alignment vertical="top" wrapText="1"/>
    </xf>
    <xf numFmtId="12" fontId="4" fillId="4" borderId="1" xfId="2" applyNumberFormat="1" applyFont="1" applyFill="1" applyBorder="1" applyAlignment="1">
      <alignment wrapText="1"/>
    </xf>
    <xf numFmtId="4" fontId="4" fillId="4" borderId="1" xfId="2" applyNumberFormat="1" applyFont="1" applyFill="1" applyBorder="1" applyAlignment="1">
      <alignment wrapText="1"/>
    </xf>
    <xf numFmtId="0" fontId="4" fillId="4" borderId="1" xfId="0" applyFont="1" applyFill="1" applyBorder="1"/>
    <xf numFmtId="4" fontId="4" fillId="4" borderId="1" xfId="0" applyNumberFormat="1" applyFont="1" applyFill="1" applyBorder="1"/>
    <xf numFmtId="4" fontId="9" fillId="0" borderId="1" xfId="3" applyNumberFormat="1" applyFont="1" applyBorder="1" applyAlignment="1">
      <alignment vertical="top" wrapText="1"/>
    </xf>
    <xf numFmtId="165" fontId="6" fillId="0" borderId="1" xfId="2" applyNumberFormat="1" applyFont="1" applyBorder="1" applyAlignment="1">
      <alignment horizontal="left" vertical="top" wrapText="1"/>
    </xf>
    <xf numFmtId="12" fontId="8" fillId="0" borderId="0" xfId="4" applyNumberFormat="1" applyFont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6">
    <cellStyle name="Normal 19 2" xfId="2" xr:uid="{F9160078-6AFF-4EA2-84CA-4A0F718DF316}"/>
    <cellStyle name="Normal 19 3 2" xfId="5" xr:uid="{0508D7F5-CE7B-4679-97E4-6C9580B8579D}"/>
    <cellStyle name="Normal 58 9 2" xfId="1" xr:uid="{9C7D1249-702A-4024-BD50-5ADA2391A8EC}"/>
    <cellStyle name="Normal_TROŠKOVNIK - KAM - ŽUTO" xfId="3" xr:uid="{B8473161-B372-4621-993C-8C3C55F0E4CC}"/>
    <cellStyle name="Normal_TROŠKOVNIK - KAM - ŽUTO 2" xfId="4" xr:uid="{7D583E9A-14A8-4D2D-AE8C-09D29A627927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C86CFB-3F6F-4E82-8DDD-771CDA1F4E52}"/>
            </a:ext>
          </a:extLst>
        </xdr:cNvPr>
        <xdr:cNvSpPr txBox="1"/>
      </xdr:nvSpPr>
      <xdr:spPr>
        <a:xfrm>
          <a:off x="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0791DCC-135A-4FA1-9DF4-6F3BEA274AF4}"/>
            </a:ext>
          </a:extLst>
        </xdr:cNvPr>
        <xdr:cNvSpPr txBox="1"/>
      </xdr:nvSpPr>
      <xdr:spPr>
        <a:xfrm>
          <a:off x="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30A022A-F33C-4BD6-B928-77C6A13D3FF4}"/>
            </a:ext>
          </a:extLst>
        </xdr:cNvPr>
        <xdr:cNvSpPr txBox="1"/>
      </xdr:nvSpPr>
      <xdr:spPr>
        <a:xfrm>
          <a:off x="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21790F2-C9BA-4B23-A6B7-F75B12944482}"/>
            </a:ext>
          </a:extLst>
        </xdr:cNvPr>
        <xdr:cNvSpPr txBox="1"/>
      </xdr:nvSpPr>
      <xdr:spPr>
        <a:xfrm>
          <a:off x="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4disk\Projekti\17_018-GRGA%20KATIC\ARHIVA\GP_VAR%202\GP_VAR2_E01\GP_VAR2_E01_DOC,%20DWG\LEPOGLAVA_troskovnik_2015-10-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KTI\NMRO\SITSLU7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hnos\mydocs\Documents%20and%20Settings\msanja\Local%20Settings\Temporary%20Internet%20Files\OLK1C2\Videotronic\Price%20list%20Videotronic%2005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preise"/>
      <sheetName val="Preisblatt"/>
      <sheetName val="Preisfindung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p."/>
      <sheetName val="O.pod."/>
    </sheetNames>
    <sheetDataSet>
      <sheetData sheetId="0"/>
      <sheetData sheetId="1" refreshError="1">
        <row r="17">
          <cell r="C17" t="str">
            <v>ZAGREB                , 2-1-97</v>
          </cell>
        </row>
        <row r="22">
          <cell r="C22" t="str">
            <v>(FAZA_4_6.XLS)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preise"/>
      <sheetName val="Preisblatt"/>
      <sheetName val="Preisfindung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76ADC-5DE0-4445-8B61-63A2F487C01F}">
  <sheetPr>
    <tabColor rgb="FFFFFF66"/>
  </sheetPr>
  <dimension ref="A1:I173"/>
  <sheetViews>
    <sheetView showZeros="0" tabSelected="1" zoomScaleNormal="100" workbookViewId="0">
      <selection activeCell="F176" sqref="F176"/>
    </sheetView>
  </sheetViews>
  <sheetFormatPr defaultColWidth="8.85546875" defaultRowHeight="15" x14ac:dyDescent="0.25"/>
  <cols>
    <col min="1" max="1" width="10.85546875" style="33" customWidth="1"/>
    <col min="2" max="2" width="55.7109375" style="33" customWidth="1"/>
    <col min="3" max="3" width="8.7109375" style="33" customWidth="1"/>
    <col min="4" max="5" width="11.28515625" style="34" customWidth="1"/>
    <col min="6" max="6" width="13.7109375" style="34" customWidth="1"/>
    <col min="7" max="8" width="8.85546875" style="4"/>
    <col min="9" max="9" width="83.28515625" style="4" customWidth="1"/>
    <col min="10" max="16384" width="8.85546875" style="4"/>
  </cols>
  <sheetData>
    <row r="1" spans="1:9" ht="30" x14ac:dyDescent="0.25">
      <c r="A1" s="1" t="s">
        <v>0</v>
      </c>
      <c r="B1" s="1"/>
      <c r="C1" s="2" t="s">
        <v>1</v>
      </c>
      <c r="D1" s="3"/>
      <c r="E1" s="3" t="s">
        <v>2</v>
      </c>
      <c r="F1" s="3" t="s">
        <v>3</v>
      </c>
    </row>
    <row r="2" spans="1:9" x14ac:dyDescent="0.25">
      <c r="A2" s="1" t="s">
        <v>4</v>
      </c>
      <c r="B2" s="1" t="s">
        <v>5</v>
      </c>
      <c r="C2" s="2" t="s">
        <v>6</v>
      </c>
      <c r="D2" s="3" t="s">
        <v>7</v>
      </c>
      <c r="E2" s="3"/>
      <c r="F2" s="3" t="s">
        <v>8</v>
      </c>
    </row>
    <row r="3" spans="1:9" x14ac:dyDescent="0.25">
      <c r="A3" s="5"/>
      <c r="B3" s="6"/>
      <c r="C3" s="7"/>
      <c r="D3" s="8"/>
      <c r="E3" s="8"/>
      <c r="F3" s="8"/>
      <c r="I3" s="9"/>
    </row>
    <row r="4" spans="1:9" x14ac:dyDescent="0.25">
      <c r="A4" s="10" t="s">
        <v>9</v>
      </c>
      <c r="B4" s="11" t="s">
        <v>76</v>
      </c>
      <c r="C4" s="12"/>
      <c r="D4" s="13"/>
      <c r="E4" s="13"/>
      <c r="F4" s="13"/>
    </row>
    <row r="5" spans="1:9" x14ac:dyDescent="0.25">
      <c r="A5" s="5"/>
      <c r="B5" s="14"/>
      <c r="C5" s="7"/>
      <c r="D5" s="8"/>
      <c r="E5" s="8"/>
      <c r="F5" s="8"/>
    </row>
    <row r="6" spans="1:9" x14ac:dyDescent="0.25">
      <c r="A6" s="10" t="s">
        <v>10</v>
      </c>
      <c r="B6" s="11" t="s">
        <v>16</v>
      </c>
      <c r="C6" s="15"/>
      <c r="D6" s="16"/>
      <c r="E6" s="16"/>
      <c r="F6" s="16"/>
    </row>
    <row r="7" spans="1:9" x14ac:dyDescent="0.25">
      <c r="A7" s="5"/>
      <c r="B7" s="17"/>
      <c r="C7" s="7"/>
      <c r="D7" s="8"/>
      <c r="E7" s="8"/>
      <c r="F7" s="8"/>
    </row>
    <row r="8" spans="1:9" x14ac:dyDescent="0.25">
      <c r="A8" s="10" t="s">
        <v>11</v>
      </c>
      <c r="B8" s="11" t="s">
        <v>44</v>
      </c>
      <c r="C8" s="15"/>
      <c r="D8" s="16"/>
      <c r="E8" s="16"/>
      <c r="F8" s="16"/>
    </row>
    <row r="9" spans="1:9" x14ac:dyDescent="0.25">
      <c r="A9" s="18"/>
      <c r="B9" s="6"/>
      <c r="C9" s="19"/>
      <c r="D9" s="20"/>
      <c r="E9" s="20"/>
      <c r="F9" s="20"/>
    </row>
    <row r="10" spans="1:9" x14ac:dyDescent="0.25">
      <c r="A10" s="43">
        <f>IF(B10&gt;0,MAX(A$9:A9)+1,"")</f>
        <v>1</v>
      </c>
      <c r="B10" s="21" t="s">
        <v>17</v>
      </c>
      <c r="C10" s="19"/>
      <c r="D10" s="20"/>
      <c r="E10" s="20"/>
      <c r="F10" s="20"/>
    </row>
    <row r="11" spans="1:9" ht="51.75" x14ac:dyDescent="0.25">
      <c r="A11" s="43"/>
      <c r="B11" s="24" t="s">
        <v>74</v>
      </c>
      <c r="C11" s="19"/>
      <c r="D11" s="20"/>
      <c r="E11" s="20"/>
      <c r="F11" s="20"/>
    </row>
    <row r="12" spans="1:9" x14ac:dyDescent="0.25">
      <c r="A12" s="43"/>
      <c r="B12" s="27" t="s">
        <v>18</v>
      </c>
      <c r="C12" s="22"/>
      <c r="D12" s="23"/>
      <c r="E12" s="23"/>
      <c r="F12" s="20"/>
    </row>
    <row r="13" spans="1:9" x14ac:dyDescent="0.25">
      <c r="A13" s="43"/>
      <c r="B13" s="24" t="s">
        <v>19</v>
      </c>
      <c r="C13" s="25"/>
      <c r="D13" s="23"/>
      <c r="E13" s="23"/>
      <c r="F13" s="20"/>
    </row>
    <row r="14" spans="1:9" ht="26.25" x14ac:dyDescent="0.25">
      <c r="A14" s="43"/>
      <c r="B14" s="24" t="s">
        <v>21</v>
      </c>
      <c r="C14" s="26"/>
      <c r="D14" s="20"/>
      <c r="E14" s="20"/>
      <c r="F14" s="20"/>
    </row>
    <row r="15" spans="1:9" ht="89.25" x14ac:dyDescent="0.25">
      <c r="A15" s="43"/>
      <c r="B15" s="35" t="s">
        <v>20</v>
      </c>
      <c r="C15" s="28"/>
      <c r="D15" s="20"/>
      <c r="E15" s="20"/>
      <c r="F15" s="20"/>
    </row>
    <row r="16" spans="1:9" x14ac:dyDescent="0.25">
      <c r="A16" s="43"/>
      <c r="B16" s="42" t="s">
        <v>22</v>
      </c>
      <c r="C16" s="28"/>
      <c r="D16" s="20"/>
      <c r="E16" s="20"/>
      <c r="F16" s="20"/>
    </row>
    <row r="17" spans="1:6" x14ac:dyDescent="0.25">
      <c r="A17" s="43"/>
      <c r="B17" s="35" t="s">
        <v>23</v>
      </c>
      <c r="C17" s="28" t="s">
        <v>24</v>
      </c>
      <c r="D17" s="20">
        <v>1</v>
      </c>
      <c r="E17" s="20"/>
      <c r="F17" s="20">
        <f>D17*E17</f>
        <v>0</v>
      </c>
    </row>
    <row r="18" spans="1:6" x14ac:dyDescent="0.25">
      <c r="A18" s="43"/>
      <c r="B18" s="35"/>
      <c r="C18" s="28"/>
      <c r="D18" s="20"/>
      <c r="E18" s="20"/>
      <c r="F18" s="20">
        <f t="shared" ref="F18:F81" si="0">D18*E18</f>
        <v>0</v>
      </c>
    </row>
    <row r="19" spans="1:6" x14ac:dyDescent="0.25">
      <c r="A19" s="43">
        <f>IF(B19&gt;0,MAX(A$9:A18)+1,"")</f>
        <v>2</v>
      </c>
      <c r="B19" s="21" t="s">
        <v>50</v>
      </c>
      <c r="C19" s="19"/>
      <c r="D19" s="20"/>
      <c r="E19" s="20"/>
      <c r="F19" s="20">
        <f t="shared" si="0"/>
        <v>0</v>
      </c>
    </row>
    <row r="20" spans="1:6" ht="39" x14ac:dyDescent="0.25">
      <c r="A20" s="43"/>
      <c r="B20" s="24" t="s">
        <v>60</v>
      </c>
      <c r="C20" s="19"/>
      <c r="D20" s="20"/>
      <c r="E20" s="20"/>
      <c r="F20" s="20">
        <f t="shared" si="0"/>
        <v>0</v>
      </c>
    </row>
    <row r="21" spans="1:6" x14ac:dyDescent="0.25">
      <c r="A21" s="43"/>
      <c r="B21" s="27" t="s">
        <v>26</v>
      </c>
      <c r="C21" s="22"/>
      <c r="D21" s="23"/>
      <c r="E21" s="23"/>
      <c r="F21" s="20">
        <f t="shared" si="0"/>
        <v>0</v>
      </c>
    </row>
    <row r="22" spans="1:6" x14ac:dyDescent="0.25">
      <c r="A22" s="43"/>
      <c r="B22" s="24" t="s">
        <v>19</v>
      </c>
      <c r="C22" s="25"/>
      <c r="D22" s="23"/>
      <c r="E22" s="23"/>
      <c r="F22" s="20">
        <f t="shared" si="0"/>
        <v>0</v>
      </c>
    </row>
    <row r="23" spans="1:6" ht="26.25" x14ac:dyDescent="0.25">
      <c r="A23" s="43"/>
      <c r="B23" s="24" t="s">
        <v>25</v>
      </c>
      <c r="C23" s="26"/>
      <c r="D23" s="20"/>
      <c r="E23" s="20"/>
      <c r="F23" s="20">
        <f t="shared" si="0"/>
        <v>0</v>
      </c>
    </row>
    <row r="24" spans="1:6" ht="89.25" x14ac:dyDescent="0.25">
      <c r="A24" s="43"/>
      <c r="B24" s="35" t="s">
        <v>20</v>
      </c>
      <c r="C24" s="28"/>
      <c r="D24" s="20"/>
      <c r="E24" s="20"/>
      <c r="F24" s="20">
        <f t="shared" si="0"/>
        <v>0</v>
      </c>
    </row>
    <row r="25" spans="1:6" x14ac:dyDescent="0.25">
      <c r="A25" s="43"/>
      <c r="B25" s="42" t="s">
        <v>22</v>
      </c>
      <c r="C25" s="28"/>
      <c r="D25" s="20"/>
      <c r="E25" s="20"/>
      <c r="F25" s="20">
        <f t="shared" si="0"/>
        <v>0</v>
      </c>
    </row>
    <row r="26" spans="1:6" x14ac:dyDescent="0.25">
      <c r="A26" s="43"/>
      <c r="B26" s="35" t="s">
        <v>23</v>
      </c>
      <c r="C26" s="28" t="s">
        <v>24</v>
      </c>
      <c r="D26" s="20">
        <v>1</v>
      </c>
      <c r="E26" s="20"/>
      <c r="F26" s="20">
        <f t="shared" si="0"/>
        <v>0</v>
      </c>
    </row>
    <row r="27" spans="1:6" x14ac:dyDescent="0.25">
      <c r="A27" s="43"/>
      <c r="B27" s="35"/>
      <c r="C27" s="28"/>
      <c r="D27" s="20"/>
      <c r="E27" s="20"/>
      <c r="F27" s="20">
        <f t="shared" si="0"/>
        <v>0</v>
      </c>
    </row>
    <row r="28" spans="1:6" x14ac:dyDescent="0.25">
      <c r="A28" s="43">
        <f>IF(B28&gt;0,MAX(A$9:A27)+1,"")</f>
        <v>3</v>
      </c>
      <c r="B28" s="21" t="s">
        <v>51</v>
      </c>
      <c r="C28" s="19"/>
      <c r="D28" s="20"/>
      <c r="E28" s="20"/>
      <c r="F28" s="20">
        <f t="shared" si="0"/>
        <v>0</v>
      </c>
    </row>
    <row r="29" spans="1:6" ht="39" x14ac:dyDescent="0.25">
      <c r="A29" s="43"/>
      <c r="B29" s="24" t="s">
        <v>75</v>
      </c>
      <c r="C29" s="19"/>
      <c r="D29" s="20"/>
      <c r="E29" s="20"/>
      <c r="F29" s="20">
        <f t="shared" si="0"/>
        <v>0</v>
      </c>
    </row>
    <row r="30" spans="1:6" x14ac:dyDescent="0.25">
      <c r="A30" s="43"/>
      <c r="B30" s="27" t="s">
        <v>27</v>
      </c>
      <c r="C30" s="22"/>
      <c r="D30" s="23"/>
      <c r="E30" s="23"/>
      <c r="F30" s="20">
        <f t="shared" si="0"/>
        <v>0</v>
      </c>
    </row>
    <row r="31" spans="1:6" x14ac:dyDescent="0.25">
      <c r="A31" s="43"/>
      <c r="B31" s="24" t="s">
        <v>19</v>
      </c>
      <c r="C31" s="25"/>
      <c r="D31" s="23"/>
      <c r="E31" s="23"/>
      <c r="F31" s="20">
        <f t="shared" si="0"/>
        <v>0</v>
      </c>
    </row>
    <row r="32" spans="1:6" ht="26.25" x14ac:dyDescent="0.25">
      <c r="A32" s="43"/>
      <c r="B32" s="24" t="s">
        <v>25</v>
      </c>
      <c r="C32" s="26"/>
      <c r="D32" s="20"/>
      <c r="E32" s="20"/>
      <c r="F32" s="20">
        <f t="shared" si="0"/>
        <v>0</v>
      </c>
    </row>
    <row r="33" spans="1:6" ht="89.25" x14ac:dyDescent="0.25">
      <c r="A33" s="43"/>
      <c r="B33" s="35" t="s">
        <v>20</v>
      </c>
      <c r="C33" s="28"/>
      <c r="D33" s="20"/>
      <c r="E33" s="20"/>
      <c r="F33" s="20">
        <f t="shared" si="0"/>
        <v>0</v>
      </c>
    </row>
    <row r="34" spans="1:6" x14ac:dyDescent="0.25">
      <c r="A34" s="43"/>
      <c r="B34" s="42" t="s">
        <v>22</v>
      </c>
      <c r="C34" s="28"/>
      <c r="D34" s="20"/>
      <c r="E34" s="20"/>
      <c r="F34" s="20">
        <f t="shared" si="0"/>
        <v>0</v>
      </c>
    </row>
    <row r="35" spans="1:6" x14ac:dyDescent="0.25">
      <c r="A35" s="43"/>
      <c r="B35" s="35" t="s">
        <v>23</v>
      </c>
      <c r="C35" s="28" t="s">
        <v>24</v>
      </c>
      <c r="D35" s="20">
        <v>1</v>
      </c>
      <c r="E35" s="20"/>
      <c r="F35" s="20">
        <f t="shared" si="0"/>
        <v>0</v>
      </c>
    </row>
    <row r="36" spans="1:6" x14ac:dyDescent="0.25">
      <c r="A36" s="43"/>
      <c r="B36" s="35"/>
      <c r="C36" s="28"/>
      <c r="D36" s="20"/>
      <c r="E36" s="20"/>
      <c r="F36" s="20">
        <f t="shared" si="0"/>
        <v>0</v>
      </c>
    </row>
    <row r="37" spans="1:6" x14ac:dyDescent="0.25">
      <c r="A37" s="43">
        <f>IF(B37&gt;0,MAX(A$9:A36)+1,"")</f>
        <v>4</v>
      </c>
      <c r="B37" s="21" t="s">
        <v>52</v>
      </c>
      <c r="C37" s="19"/>
      <c r="D37" s="20"/>
      <c r="E37" s="20"/>
      <c r="F37" s="20">
        <f t="shared" si="0"/>
        <v>0</v>
      </c>
    </row>
    <row r="38" spans="1:6" ht="51.75" x14ac:dyDescent="0.25">
      <c r="A38" s="43"/>
      <c r="B38" s="24" t="s">
        <v>61</v>
      </c>
      <c r="C38" s="19"/>
      <c r="D38" s="20"/>
      <c r="E38" s="20"/>
      <c r="F38" s="20">
        <f t="shared" si="0"/>
        <v>0</v>
      </c>
    </row>
    <row r="39" spans="1:6" ht="26.25" x14ac:dyDescent="0.25">
      <c r="A39" s="43"/>
      <c r="B39" s="24" t="s">
        <v>28</v>
      </c>
      <c r="C39" s="22"/>
      <c r="D39" s="23"/>
      <c r="E39" s="23"/>
      <c r="F39" s="20">
        <f t="shared" si="0"/>
        <v>0</v>
      </c>
    </row>
    <row r="40" spans="1:6" ht="26.25" x14ac:dyDescent="0.25">
      <c r="A40" s="43"/>
      <c r="B40" s="24" t="s">
        <v>25</v>
      </c>
      <c r="C40" s="26"/>
      <c r="D40" s="20"/>
      <c r="E40" s="20"/>
      <c r="F40" s="20">
        <f t="shared" si="0"/>
        <v>0</v>
      </c>
    </row>
    <row r="41" spans="1:6" ht="89.25" x14ac:dyDescent="0.25">
      <c r="A41" s="43"/>
      <c r="B41" s="35" t="s">
        <v>20</v>
      </c>
      <c r="C41" s="28"/>
      <c r="D41" s="20"/>
      <c r="E41" s="20"/>
      <c r="F41" s="20">
        <f t="shared" si="0"/>
        <v>0</v>
      </c>
    </row>
    <row r="42" spans="1:6" x14ac:dyDescent="0.25">
      <c r="A42" s="43"/>
      <c r="B42" s="42" t="s">
        <v>22</v>
      </c>
      <c r="C42" s="28"/>
      <c r="D42" s="20"/>
      <c r="E42" s="20"/>
      <c r="F42" s="20">
        <f t="shared" si="0"/>
        <v>0</v>
      </c>
    </row>
    <row r="43" spans="1:6" x14ac:dyDescent="0.25">
      <c r="A43" s="43"/>
      <c r="B43" s="35" t="s">
        <v>23</v>
      </c>
      <c r="C43" s="28" t="s">
        <v>24</v>
      </c>
      <c r="D43" s="20">
        <v>1</v>
      </c>
      <c r="E43" s="20"/>
      <c r="F43" s="20">
        <f t="shared" si="0"/>
        <v>0</v>
      </c>
    </row>
    <row r="44" spans="1:6" x14ac:dyDescent="0.25">
      <c r="A44" s="43"/>
      <c r="B44" s="35"/>
      <c r="C44" s="28"/>
      <c r="D44" s="20"/>
      <c r="E44" s="20"/>
      <c r="F44" s="20">
        <f t="shared" si="0"/>
        <v>0</v>
      </c>
    </row>
    <row r="45" spans="1:6" x14ac:dyDescent="0.25">
      <c r="A45" s="43">
        <f>IF(B45&gt;0,MAX(A$9:A44)+1,"")</f>
        <v>5</v>
      </c>
      <c r="B45" s="21" t="s">
        <v>39</v>
      </c>
      <c r="C45" s="19"/>
      <c r="D45" s="20"/>
      <c r="E45" s="20"/>
      <c r="F45" s="20">
        <f t="shared" si="0"/>
        <v>0</v>
      </c>
    </row>
    <row r="46" spans="1:6" ht="39" x14ac:dyDescent="0.25">
      <c r="A46" s="43"/>
      <c r="B46" s="24" t="s">
        <v>62</v>
      </c>
      <c r="C46" s="19"/>
      <c r="D46" s="20"/>
      <c r="E46" s="20"/>
      <c r="F46" s="20">
        <f t="shared" si="0"/>
        <v>0</v>
      </c>
    </row>
    <row r="47" spans="1:6" ht="26.25" x14ac:dyDescent="0.25">
      <c r="A47" s="43"/>
      <c r="B47" s="24" t="s">
        <v>25</v>
      </c>
      <c r="C47" s="26"/>
      <c r="D47" s="20"/>
      <c r="E47" s="20"/>
      <c r="F47" s="20">
        <f t="shared" si="0"/>
        <v>0</v>
      </c>
    </row>
    <row r="48" spans="1:6" ht="89.25" x14ac:dyDescent="0.25">
      <c r="A48" s="43"/>
      <c r="B48" s="35" t="s">
        <v>20</v>
      </c>
      <c r="C48" s="28"/>
      <c r="D48" s="20"/>
      <c r="E48" s="20"/>
      <c r="F48" s="20">
        <f t="shared" si="0"/>
        <v>0</v>
      </c>
    </row>
    <row r="49" spans="1:6" x14ac:dyDescent="0.25">
      <c r="A49" s="43"/>
      <c r="B49" s="42" t="s">
        <v>22</v>
      </c>
      <c r="C49" s="28"/>
      <c r="D49" s="20"/>
      <c r="E49" s="20"/>
      <c r="F49" s="20">
        <f t="shared" si="0"/>
        <v>0</v>
      </c>
    </row>
    <row r="50" spans="1:6" x14ac:dyDescent="0.25">
      <c r="A50" s="43"/>
      <c r="B50" s="35" t="s">
        <v>29</v>
      </c>
      <c r="C50" s="28" t="s">
        <v>13</v>
      </c>
      <c r="D50" s="20">
        <v>5.6</v>
      </c>
      <c r="E50" s="20"/>
      <c r="F50" s="20">
        <f t="shared" si="0"/>
        <v>0</v>
      </c>
    </row>
    <row r="51" spans="1:6" x14ac:dyDescent="0.25">
      <c r="A51" s="43"/>
      <c r="B51" s="35"/>
      <c r="C51" s="28"/>
      <c r="D51" s="20"/>
      <c r="E51" s="20"/>
      <c r="F51" s="20">
        <f t="shared" si="0"/>
        <v>0</v>
      </c>
    </row>
    <row r="52" spans="1:6" x14ac:dyDescent="0.25">
      <c r="A52" s="43">
        <f>IF(B52&gt;0,MAX(A$9:A51)+1,"")</f>
        <v>6</v>
      </c>
      <c r="B52" s="21" t="s">
        <v>53</v>
      </c>
      <c r="C52" s="19"/>
      <c r="D52" s="20"/>
      <c r="E52" s="20"/>
      <c r="F52" s="20">
        <f t="shared" si="0"/>
        <v>0</v>
      </c>
    </row>
    <row r="53" spans="1:6" ht="76.5" x14ac:dyDescent="0.25">
      <c r="A53" s="43"/>
      <c r="B53" s="35" t="s">
        <v>70</v>
      </c>
      <c r="C53" s="19"/>
      <c r="D53" s="20"/>
      <c r="E53" s="20"/>
      <c r="F53" s="20">
        <f t="shared" si="0"/>
        <v>0</v>
      </c>
    </row>
    <row r="54" spans="1:6" x14ac:dyDescent="0.25">
      <c r="A54" s="43"/>
      <c r="B54" s="24" t="s">
        <v>30</v>
      </c>
      <c r="C54" s="22"/>
      <c r="D54" s="23"/>
      <c r="E54" s="23"/>
      <c r="F54" s="20">
        <f t="shared" si="0"/>
        <v>0</v>
      </c>
    </row>
    <row r="55" spans="1:6" x14ac:dyDescent="0.25">
      <c r="A55" s="43"/>
      <c r="B55" s="24" t="s">
        <v>33</v>
      </c>
      <c r="C55" s="25"/>
      <c r="D55" s="23"/>
      <c r="E55" s="23"/>
      <c r="F55" s="20">
        <f t="shared" si="0"/>
        <v>0</v>
      </c>
    </row>
    <row r="56" spans="1:6" ht="26.25" x14ac:dyDescent="0.25">
      <c r="A56" s="43"/>
      <c r="B56" s="24" t="s">
        <v>25</v>
      </c>
      <c r="C56" s="26"/>
      <c r="D56" s="20"/>
      <c r="E56" s="20"/>
      <c r="F56" s="20">
        <f t="shared" si="0"/>
        <v>0</v>
      </c>
    </row>
    <row r="57" spans="1:6" ht="89.25" x14ac:dyDescent="0.25">
      <c r="A57" s="43"/>
      <c r="B57" s="35" t="s">
        <v>20</v>
      </c>
      <c r="C57" s="28"/>
      <c r="D57" s="20"/>
      <c r="E57" s="20"/>
      <c r="F57" s="20">
        <f t="shared" si="0"/>
        <v>0</v>
      </c>
    </row>
    <row r="58" spans="1:6" x14ac:dyDescent="0.25">
      <c r="A58" s="43"/>
      <c r="B58" s="42" t="s">
        <v>22</v>
      </c>
      <c r="C58" s="28"/>
      <c r="D58" s="20"/>
      <c r="E58" s="20"/>
      <c r="F58" s="20">
        <f t="shared" si="0"/>
        <v>0</v>
      </c>
    </row>
    <row r="59" spans="1:6" x14ac:dyDescent="0.25">
      <c r="A59" s="43"/>
      <c r="B59" s="35" t="s">
        <v>23</v>
      </c>
      <c r="C59" s="28" t="s">
        <v>24</v>
      </c>
      <c r="D59" s="20">
        <v>1</v>
      </c>
      <c r="E59" s="20"/>
      <c r="F59" s="20">
        <f t="shared" si="0"/>
        <v>0</v>
      </c>
    </row>
    <row r="60" spans="1:6" x14ac:dyDescent="0.25">
      <c r="A60" s="43"/>
      <c r="B60" s="35"/>
      <c r="C60" s="28"/>
      <c r="D60" s="20"/>
      <c r="E60" s="20"/>
      <c r="F60" s="20">
        <f t="shared" si="0"/>
        <v>0</v>
      </c>
    </row>
    <row r="61" spans="1:6" x14ac:dyDescent="0.25">
      <c r="A61" s="43">
        <f>IF(B61&gt;0,MAX(A$9:A60)+1,"")</f>
        <v>7</v>
      </c>
      <c r="B61" s="21" t="s">
        <v>54</v>
      </c>
      <c r="C61" s="19"/>
      <c r="D61" s="20"/>
      <c r="E61" s="20"/>
      <c r="F61" s="20">
        <f t="shared" si="0"/>
        <v>0</v>
      </c>
    </row>
    <row r="62" spans="1:6" ht="51.75" x14ac:dyDescent="0.25">
      <c r="A62" s="43"/>
      <c r="B62" s="24" t="s">
        <v>63</v>
      </c>
      <c r="C62" s="19"/>
      <c r="D62" s="20"/>
      <c r="E62" s="20"/>
      <c r="F62" s="20">
        <f t="shared" si="0"/>
        <v>0</v>
      </c>
    </row>
    <row r="63" spans="1:6" x14ac:dyDescent="0.25">
      <c r="A63" s="43"/>
      <c r="B63" s="24" t="s">
        <v>31</v>
      </c>
      <c r="C63" s="22"/>
      <c r="D63" s="23"/>
      <c r="E63" s="23"/>
      <c r="F63" s="20">
        <f t="shared" si="0"/>
        <v>0</v>
      </c>
    </row>
    <row r="64" spans="1:6" x14ac:dyDescent="0.25">
      <c r="A64" s="43"/>
      <c r="B64" s="24" t="s">
        <v>33</v>
      </c>
      <c r="C64" s="25"/>
      <c r="D64" s="23"/>
      <c r="E64" s="23"/>
      <c r="F64" s="20">
        <f t="shared" si="0"/>
        <v>0</v>
      </c>
    </row>
    <row r="65" spans="1:6" ht="26.25" x14ac:dyDescent="0.25">
      <c r="A65" s="43"/>
      <c r="B65" s="24" t="s">
        <v>25</v>
      </c>
      <c r="C65" s="26"/>
      <c r="D65" s="20"/>
      <c r="E65" s="20"/>
      <c r="F65" s="20">
        <f t="shared" si="0"/>
        <v>0</v>
      </c>
    </row>
    <row r="66" spans="1:6" ht="89.25" x14ac:dyDescent="0.25">
      <c r="A66" s="43"/>
      <c r="B66" s="35" t="s">
        <v>20</v>
      </c>
      <c r="C66" s="28"/>
      <c r="D66" s="20"/>
      <c r="E66" s="20"/>
      <c r="F66" s="20">
        <f t="shared" si="0"/>
        <v>0</v>
      </c>
    </row>
    <row r="67" spans="1:6" x14ac:dyDescent="0.25">
      <c r="A67" s="43"/>
      <c r="B67" s="42" t="s">
        <v>22</v>
      </c>
      <c r="C67" s="28"/>
      <c r="D67" s="20"/>
      <c r="E67" s="20"/>
      <c r="F67" s="20">
        <f t="shared" si="0"/>
        <v>0</v>
      </c>
    </row>
    <row r="68" spans="1:6" x14ac:dyDescent="0.25">
      <c r="A68" s="43"/>
      <c r="B68" s="35" t="s">
        <v>23</v>
      </c>
      <c r="C68" s="28" t="s">
        <v>24</v>
      </c>
      <c r="D68" s="20">
        <v>1</v>
      </c>
      <c r="E68" s="20"/>
      <c r="F68" s="20">
        <f t="shared" si="0"/>
        <v>0</v>
      </c>
    </row>
    <row r="69" spans="1:6" x14ac:dyDescent="0.25">
      <c r="A69" s="43"/>
      <c r="B69" s="35"/>
      <c r="C69" s="28"/>
      <c r="D69" s="20"/>
      <c r="E69" s="20"/>
      <c r="F69" s="20">
        <f t="shared" si="0"/>
        <v>0</v>
      </c>
    </row>
    <row r="70" spans="1:6" x14ac:dyDescent="0.25">
      <c r="A70" s="43">
        <f>IF(B70&gt;0,MAX(A$9:A69)+1,"")</f>
        <v>8</v>
      </c>
      <c r="B70" s="21" t="s">
        <v>55</v>
      </c>
      <c r="C70" s="19"/>
      <c r="D70" s="20"/>
      <c r="E70" s="20"/>
      <c r="F70" s="20">
        <f t="shared" si="0"/>
        <v>0</v>
      </c>
    </row>
    <row r="71" spans="1:6" ht="64.5" x14ac:dyDescent="0.25">
      <c r="A71" s="43"/>
      <c r="B71" s="24" t="s">
        <v>71</v>
      </c>
      <c r="C71" s="19"/>
      <c r="D71" s="20"/>
      <c r="E71" s="20"/>
      <c r="F71" s="20">
        <f t="shared" si="0"/>
        <v>0</v>
      </c>
    </row>
    <row r="72" spans="1:6" x14ac:dyDescent="0.25">
      <c r="A72" s="43"/>
      <c r="B72" s="24" t="s">
        <v>32</v>
      </c>
      <c r="C72" s="22"/>
      <c r="D72" s="23"/>
      <c r="E72" s="23"/>
      <c r="F72" s="20">
        <f t="shared" si="0"/>
        <v>0</v>
      </c>
    </row>
    <row r="73" spans="1:6" x14ac:dyDescent="0.25">
      <c r="A73" s="43"/>
      <c r="B73" s="24" t="s">
        <v>33</v>
      </c>
      <c r="C73" s="25"/>
      <c r="D73" s="23"/>
      <c r="E73" s="23"/>
      <c r="F73" s="20">
        <f t="shared" si="0"/>
        <v>0</v>
      </c>
    </row>
    <row r="74" spans="1:6" ht="26.25" x14ac:dyDescent="0.25">
      <c r="A74" s="43"/>
      <c r="B74" s="24" t="s">
        <v>25</v>
      </c>
      <c r="C74" s="26"/>
      <c r="D74" s="20"/>
      <c r="E74" s="20"/>
      <c r="F74" s="20">
        <f t="shared" si="0"/>
        <v>0</v>
      </c>
    </row>
    <row r="75" spans="1:6" ht="89.25" x14ac:dyDescent="0.25">
      <c r="A75" s="43"/>
      <c r="B75" s="35" t="s">
        <v>20</v>
      </c>
      <c r="C75" s="28"/>
      <c r="D75" s="20"/>
      <c r="E75" s="20"/>
      <c r="F75" s="20">
        <f t="shared" si="0"/>
        <v>0</v>
      </c>
    </row>
    <row r="76" spans="1:6" x14ac:dyDescent="0.25">
      <c r="A76" s="43"/>
      <c r="B76" s="42" t="s">
        <v>22</v>
      </c>
      <c r="C76" s="28"/>
      <c r="D76" s="20"/>
      <c r="E76" s="20"/>
      <c r="F76" s="20">
        <f t="shared" si="0"/>
        <v>0</v>
      </c>
    </row>
    <row r="77" spans="1:6" x14ac:dyDescent="0.25">
      <c r="A77" s="43"/>
      <c r="B77" s="35" t="s">
        <v>23</v>
      </c>
      <c r="C77" s="28" t="s">
        <v>24</v>
      </c>
      <c r="D77" s="20">
        <v>1</v>
      </c>
      <c r="E77" s="20"/>
      <c r="F77" s="20">
        <f t="shared" si="0"/>
        <v>0</v>
      </c>
    </row>
    <row r="78" spans="1:6" x14ac:dyDescent="0.25">
      <c r="A78" s="43"/>
      <c r="B78" s="35"/>
      <c r="C78" s="28"/>
      <c r="D78" s="20"/>
      <c r="E78" s="20"/>
      <c r="F78" s="20">
        <f t="shared" si="0"/>
        <v>0</v>
      </c>
    </row>
    <row r="79" spans="1:6" x14ac:dyDescent="0.25">
      <c r="A79" s="43">
        <f>IF(B79&gt;0,MAX(A$9:A78)+1,"")</f>
        <v>9</v>
      </c>
      <c r="B79" s="21" t="s">
        <v>56</v>
      </c>
      <c r="C79" s="19"/>
      <c r="D79" s="20"/>
      <c r="E79" s="20"/>
      <c r="F79" s="20">
        <f t="shared" si="0"/>
        <v>0</v>
      </c>
    </row>
    <row r="80" spans="1:6" ht="51" x14ac:dyDescent="0.25">
      <c r="A80" s="43"/>
      <c r="B80" s="35" t="s">
        <v>64</v>
      </c>
      <c r="C80" s="19"/>
      <c r="D80" s="20"/>
      <c r="E80" s="20"/>
      <c r="F80" s="20">
        <f t="shared" si="0"/>
        <v>0</v>
      </c>
    </row>
    <row r="81" spans="1:6" x14ac:dyDescent="0.25">
      <c r="A81" s="43"/>
      <c r="B81" s="24" t="s">
        <v>59</v>
      </c>
      <c r="C81" s="22"/>
      <c r="D81" s="23"/>
      <c r="E81" s="23"/>
      <c r="F81" s="20">
        <f t="shared" si="0"/>
        <v>0</v>
      </c>
    </row>
    <row r="82" spans="1:6" x14ac:dyDescent="0.25">
      <c r="A82" s="43"/>
      <c r="B82" s="24" t="s">
        <v>33</v>
      </c>
      <c r="C82" s="25"/>
      <c r="D82" s="23"/>
      <c r="E82" s="23"/>
      <c r="F82" s="20">
        <f t="shared" ref="F82:F85" si="1">D82*E82</f>
        <v>0</v>
      </c>
    </row>
    <row r="83" spans="1:6" ht="26.25" x14ac:dyDescent="0.25">
      <c r="A83" s="43"/>
      <c r="B83" s="24" t="s">
        <v>25</v>
      </c>
      <c r="C83" s="26"/>
      <c r="D83" s="20"/>
      <c r="E83" s="20"/>
      <c r="F83" s="20">
        <f t="shared" si="1"/>
        <v>0</v>
      </c>
    </row>
    <row r="84" spans="1:6" ht="89.25" x14ac:dyDescent="0.25">
      <c r="A84" s="18"/>
      <c r="B84" s="35" t="s">
        <v>20</v>
      </c>
      <c r="C84" s="28"/>
      <c r="D84" s="20"/>
      <c r="E84" s="20"/>
      <c r="F84" s="20">
        <f t="shared" si="1"/>
        <v>0</v>
      </c>
    </row>
    <row r="85" spans="1:6" x14ac:dyDescent="0.25">
      <c r="A85" s="18"/>
      <c r="B85" s="42" t="s">
        <v>22</v>
      </c>
      <c r="C85" s="28"/>
      <c r="D85" s="20"/>
      <c r="E85" s="20"/>
      <c r="F85" s="20">
        <f t="shared" si="1"/>
        <v>0</v>
      </c>
    </row>
    <row r="86" spans="1:6" x14ac:dyDescent="0.25">
      <c r="A86" s="18"/>
      <c r="B86" s="35" t="s">
        <v>23</v>
      </c>
      <c r="C86" s="28" t="s">
        <v>24</v>
      </c>
      <c r="D86" s="20">
        <v>1</v>
      </c>
      <c r="E86" s="20"/>
      <c r="F86" s="20">
        <f>D86*E86</f>
        <v>0</v>
      </c>
    </row>
    <row r="87" spans="1:6" x14ac:dyDescent="0.25">
      <c r="A87" s="18"/>
      <c r="B87" s="35"/>
      <c r="C87" s="28"/>
      <c r="D87" s="20"/>
      <c r="E87" s="20"/>
      <c r="F87" s="20"/>
    </row>
    <row r="88" spans="1:6" x14ac:dyDescent="0.25">
      <c r="A88" s="10" t="s">
        <v>11</v>
      </c>
      <c r="B88" s="11" t="s">
        <v>46</v>
      </c>
      <c r="C88" s="15"/>
      <c r="D88" s="16"/>
      <c r="E88" s="16"/>
      <c r="F88" s="16">
        <f>SUM(F9:F87)</f>
        <v>0</v>
      </c>
    </row>
    <row r="89" spans="1:6" x14ac:dyDescent="0.25">
      <c r="A89" s="18"/>
      <c r="B89" s="35"/>
      <c r="C89" s="28"/>
      <c r="D89" s="20"/>
      <c r="E89" s="20"/>
      <c r="F89" s="20"/>
    </row>
    <row r="90" spans="1:6" x14ac:dyDescent="0.25">
      <c r="A90" s="10" t="s">
        <v>12</v>
      </c>
      <c r="B90" s="11" t="s">
        <v>45</v>
      </c>
      <c r="C90" s="15"/>
      <c r="D90" s="16"/>
      <c r="E90" s="16"/>
      <c r="F90" s="16"/>
    </row>
    <row r="91" spans="1:6" x14ac:dyDescent="0.25">
      <c r="A91" s="18"/>
      <c r="B91" s="35"/>
      <c r="C91" s="28"/>
      <c r="D91" s="20"/>
      <c r="E91" s="20"/>
      <c r="F91" s="20"/>
    </row>
    <row r="92" spans="1:6" x14ac:dyDescent="0.25">
      <c r="A92" s="32">
        <f>IF(B92&gt;0,MAX(A$91:A91)+1,"")</f>
        <v>1</v>
      </c>
      <c r="B92" s="21" t="s">
        <v>57</v>
      </c>
      <c r="C92" s="19"/>
      <c r="D92" s="20"/>
      <c r="E92" s="20"/>
      <c r="F92" s="20">
        <f t="shared" ref="F92:F99" si="2">D92*E92</f>
        <v>0</v>
      </c>
    </row>
    <row r="93" spans="1:6" ht="76.5" x14ac:dyDescent="0.25">
      <c r="A93" s="18"/>
      <c r="B93" s="35" t="s">
        <v>72</v>
      </c>
      <c r="C93" s="19"/>
      <c r="D93" s="20"/>
      <c r="E93" s="20"/>
      <c r="F93" s="20">
        <f t="shared" si="2"/>
        <v>0</v>
      </c>
    </row>
    <row r="94" spans="1:6" ht="25.5" x14ac:dyDescent="0.25">
      <c r="A94" s="44"/>
      <c r="B94" s="35" t="s">
        <v>65</v>
      </c>
      <c r="C94" s="19"/>
      <c r="D94" s="20"/>
      <c r="E94" s="20"/>
      <c r="F94" s="20"/>
    </row>
    <row r="95" spans="1:6" x14ac:dyDescent="0.25">
      <c r="A95" s="4"/>
      <c r="B95" s="24" t="s">
        <v>34</v>
      </c>
      <c r="C95" s="22"/>
      <c r="D95" s="23"/>
      <c r="E95" s="23"/>
      <c r="F95" s="20">
        <f t="shared" si="2"/>
        <v>0</v>
      </c>
    </row>
    <row r="96" spans="1:6" x14ac:dyDescent="0.25">
      <c r="A96" s="43"/>
      <c r="B96" s="24" t="s">
        <v>33</v>
      </c>
      <c r="C96" s="25"/>
      <c r="D96" s="23"/>
      <c r="E96" s="23"/>
      <c r="F96" s="20"/>
    </row>
    <row r="97" spans="1:6" ht="26.25" x14ac:dyDescent="0.25">
      <c r="A97" s="18"/>
      <c r="B97" s="24" t="s">
        <v>25</v>
      </c>
      <c r="C97" s="26"/>
      <c r="D97" s="20"/>
      <c r="E97" s="20"/>
      <c r="F97" s="20">
        <f t="shared" si="2"/>
        <v>0</v>
      </c>
    </row>
    <row r="98" spans="1:6" ht="89.25" x14ac:dyDescent="0.25">
      <c r="A98" s="18"/>
      <c r="B98" s="35" t="s">
        <v>20</v>
      </c>
      <c r="C98" s="28"/>
      <c r="D98" s="20"/>
      <c r="E98" s="20"/>
      <c r="F98" s="20">
        <f t="shared" si="2"/>
        <v>0</v>
      </c>
    </row>
    <row r="99" spans="1:6" x14ac:dyDescent="0.25">
      <c r="A99" s="18"/>
      <c r="B99" s="42" t="s">
        <v>22</v>
      </c>
      <c r="C99" s="28"/>
      <c r="D99" s="20"/>
      <c r="E99" s="20"/>
      <c r="F99" s="20">
        <f t="shared" si="2"/>
        <v>0</v>
      </c>
    </row>
    <row r="100" spans="1:6" x14ac:dyDescent="0.25">
      <c r="A100" s="18"/>
      <c r="B100" s="35" t="s">
        <v>23</v>
      </c>
      <c r="C100" s="28" t="s">
        <v>24</v>
      </c>
      <c r="D100" s="20">
        <v>1</v>
      </c>
      <c r="E100" s="20"/>
      <c r="F100" s="20">
        <f>D100*E100</f>
        <v>0</v>
      </c>
    </row>
    <row r="101" spans="1:6" x14ac:dyDescent="0.25">
      <c r="A101" s="18"/>
      <c r="B101" s="35"/>
      <c r="C101" s="28"/>
      <c r="D101" s="20"/>
      <c r="E101" s="20"/>
      <c r="F101" s="20">
        <f t="shared" ref="F101:F155" si="3">D101*E101</f>
        <v>0</v>
      </c>
    </row>
    <row r="102" spans="1:6" x14ac:dyDescent="0.25">
      <c r="A102" s="32">
        <f>IF(B102&gt;0,MAX(A$91:A101)+1,"")</f>
        <v>2</v>
      </c>
      <c r="B102" s="21" t="s">
        <v>58</v>
      </c>
      <c r="C102" s="19"/>
      <c r="D102" s="20"/>
      <c r="E102" s="20"/>
      <c r="F102" s="20">
        <f t="shared" si="3"/>
        <v>0</v>
      </c>
    </row>
    <row r="103" spans="1:6" ht="63.75" x14ac:dyDescent="0.25">
      <c r="A103" s="18"/>
      <c r="B103" s="35" t="s">
        <v>36</v>
      </c>
      <c r="C103" s="19"/>
      <c r="D103" s="20"/>
      <c r="E103" s="20"/>
      <c r="F103" s="20">
        <f t="shared" si="3"/>
        <v>0</v>
      </c>
    </row>
    <row r="104" spans="1:6" ht="25.5" x14ac:dyDescent="0.25">
      <c r="A104" s="44"/>
      <c r="B104" s="35" t="s">
        <v>65</v>
      </c>
      <c r="C104" s="19"/>
      <c r="D104" s="20"/>
      <c r="E104" s="20"/>
      <c r="F104" s="20">
        <f t="shared" si="3"/>
        <v>0</v>
      </c>
    </row>
    <row r="105" spans="1:6" x14ac:dyDescent="0.25">
      <c r="A105" s="4"/>
      <c r="B105" s="24" t="s">
        <v>35</v>
      </c>
      <c r="C105" s="22"/>
      <c r="D105" s="23"/>
      <c r="E105" s="23"/>
      <c r="F105" s="20">
        <f t="shared" si="3"/>
        <v>0</v>
      </c>
    </row>
    <row r="106" spans="1:6" x14ac:dyDescent="0.25">
      <c r="A106" s="43"/>
      <c r="B106" s="24" t="s">
        <v>33</v>
      </c>
      <c r="C106" s="25"/>
      <c r="D106" s="23"/>
      <c r="E106" s="23"/>
      <c r="F106" s="20">
        <f t="shared" si="3"/>
        <v>0</v>
      </c>
    </row>
    <row r="107" spans="1:6" ht="26.25" x14ac:dyDescent="0.25">
      <c r="A107" s="18"/>
      <c r="B107" s="24" t="s">
        <v>25</v>
      </c>
      <c r="C107" s="26"/>
      <c r="D107" s="20"/>
      <c r="E107" s="20"/>
      <c r="F107" s="20">
        <f t="shared" si="3"/>
        <v>0</v>
      </c>
    </row>
    <row r="108" spans="1:6" ht="89.25" x14ac:dyDescent="0.25">
      <c r="A108" s="18"/>
      <c r="B108" s="35" t="s">
        <v>20</v>
      </c>
      <c r="C108" s="28"/>
      <c r="D108" s="20"/>
      <c r="E108" s="20"/>
      <c r="F108" s="20">
        <f t="shared" si="3"/>
        <v>0</v>
      </c>
    </row>
    <row r="109" spans="1:6" x14ac:dyDescent="0.25">
      <c r="A109" s="18"/>
      <c r="B109" s="42" t="s">
        <v>22</v>
      </c>
      <c r="C109" s="28"/>
      <c r="D109" s="20"/>
      <c r="E109" s="20"/>
      <c r="F109" s="20">
        <f t="shared" si="3"/>
        <v>0</v>
      </c>
    </row>
    <row r="110" spans="1:6" x14ac:dyDescent="0.25">
      <c r="A110" s="18"/>
      <c r="B110" s="35" t="s">
        <v>23</v>
      </c>
      <c r="C110" s="28" t="s">
        <v>24</v>
      </c>
      <c r="D110" s="20">
        <v>1</v>
      </c>
      <c r="E110" s="20"/>
      <c r="F110" s="20">
        <f t="shared" si="3"/>
        <v>0</v>
      </c>
    </row>
    <row r="111" spans="1:6" x14ac:dyDescent="0.25">
      <c r="A111" s="18"/>
      <c r="B111" s="35"/>
      <c r="C111" s="28"/>
      <c r="D111" s="20"/>
      <c r="E111" s="20"/>
      <c r="F111" s="20">
        <f t="shared" si="3"/>
        <v>0</v>
      </c>
    </row>
    <row r="112" spans="1:6" x14ac:dyDescent="0.25">
      <c r="A112" s="32">
        <f>IF(B112&gt;0,MAX(A$91:A111)+1,"")</f>
        <v>3</v>
      </c>
      <c r="B112" s="21" t="s">
        <v>38</v>
      </c>
      <c r="C112" s="19"/>
      <c r="D112" s="20"/>
      <c r="E112" s="20"/>
      <c r="F112" s="20">
        <f t="shared" si="3"/>
        <v>0</v>
      </c>
    </row>
    <row r="113" spans="1:6" ht="38.25" x14ac:dyDescent="0.25">
      <c r="A113" s="18"/>
      <c r="B113" s="35" t="s">
        <v>66</v>
      </c>
      <c r="C113" s="19"/>
      <c r="D113" s="20"/>
      <c r="E113" s="20"/>
      <c r="F113" s="20">
        <f t="shared" si="3"/>
        <v>0</v>
      </c>
    </row>
    <row r="114" spans="1:6" x14ac:dyDescent="0.25">
      <c r="A114" s="43"/>
      <c r="B114" s="24" t="s">
        <v>33</v>
      </c>
      <c r="C114" s="25"/>
      <c r="D114" s="23"/>
      <c r="E114" s="23"/>
      <c r="F114" s="20">
        <f t="shared" si="3"/>
        <v>0</v>
      </c>
    </row>
    <row r="115" spans="1:6" ht="26.25" x14ac:dyDescent="0.25">
      <c r="A115" s="18"/>
      <c r="B115" s="24" t="s">
        <v>25</v>
      </c>
      <c r="C115" s="26"/>
      <c r="D115" s="20"/>
      <c r="E115" s="20"/>
      <c r="F115" s="20">
        <f t="shared" si="3"/>
        <v>0</v>
      </c>
    </row>
    <row r="116" spans="1:6" ht="89.25" x14ac:dyDescent="0.25">
      <c r="A116" s="18"/>
      <c r="B116" s="35" t="s">
        <v>20</v>
      </c>
      <c r="C116" s="28"/>
      <c r="D116" s="20"/>
      <c r="E116" s="20"/>
      <c r="F116" s="20">
        <f t="shared" si="3"/>
        <v>0</v>
      </c>
    </row>
    <row r="117" spans="1:6" x14ac:dyDescent="0.25">
      <c r="A117" s="18"/>
      <c r="B117" s="42" t="s">
        <v>22</v>
      </c>
      <c r="C117" s="28"/>
      <c r="D117" s="20"/>
      <c r="E117" s="20"/>
      <c r="F117" s="20">
        <f t="shared" si="3"/>
        <v>0</v>
      </c>
    </row>
    <row r="118" spans="1:6" x14ac:dyDescent="0.25">
      <c r="A118" s="18"/>
      <c r="B118" s="35" t="s">
        <v>23</v>
      </c>
      <c r="C118" s="28" t="s">
        <v>24</v>
      </c>
      <c r="D118" s="20">
        <v>1</v>
      </c>
      <c r="E118" s="20"/>
      <c r="F118" s="20">
        <f t="shared" si="3"/>
        <v>0</v>
      </c>
    </row>
    <row r="119" spans="1:6" x14ac:dyDescent="0.25">
      <c r="A119" s="18"/>
      <c r="B119" s="35"/>
      <c r="C119" s="28"/>
      <c r="D119" s="20"/>
      <c r="E119" s="20"/>
      <c r="F119" s="20">
        <f t="shared" si="3"/>
        <v>0</v>
      </c>
    </row>
    <row r="120" spans="1:6" x14ac:dyDescent="0.25">
      <c r="A120" s="32">
        <f>IF(B120&gt;0,MAX(A$91:A119)+1,"")</f>
        <v>4</v>
      </c>
      <c r="B120" s="21" t="s">
        <v>37</v>
      </c>
      <c r="C120" s="19"/>
      <c r="D120" s="20"/>
      <c r="E120" s="20"/>
      <c r="F120" s="20">
        <f t="shared" si="3"/>
        <v>0</v>
      </c>
    </row>
    <row r="121" spans="1:6" ht="38.25" x14ac:dyDescent="0.25">
      <c r="A121" s="18"/>
      <c r="B121" s="35" t="s">
        <v>67</v>
      </c>
      <c r="C121" s="19"/>
      <c r="D121" s="20"/>
      <c r="E121" s="20"/>
      <c r="F121" s="20">
        <f t="shared" si="3"/>
        <v>0</v>
      </c>
    </row>
    <row r="122" spans="1:6" ht="26.25" x14ac:dyDescent="0.25">
      <c r="A122" s="18"/>
      <c r="B122" s="24" t="s">
        <v>25</v>
      </c>
      <c r="C122" s="26"/>
      <c r="D122" s="20"/>
      <c r="E122" s="20"/>
      <c r="F122" s="20">
        <f t="shared" si="3"/>
        <v>0</v>
      </c>
    </row>
    <row r="123" spans="1:6" ht="89.25" x14ac:dyDescent="0.25">
      <c r="A123" s="18"/>
      <c r="B123" s="35" t="s">
        <v>20</v>
      </c>
      <c r="C123" s="28"/>
      <c r="D123" s="20"/>
      <c r="E123" s="20"/>
      <c r="F123" s="20">
        <f t="shared" si="3"/>
        <v>0</v>
      </c>
    </row>
    <row r="124" spans="1:6" x14ac:dyDescent="0.25">
      <c r="A124" s="18"/>
      <c r="B124" s="42" t="s">
        <v>22</v>
      </c>
      <c r="C124" s="28"/>
      <c r="D124" s="20"/>
      <c r="E124" s="20"/>
      <c r="F124" s="20">
        <f t="shared" si="3"/>
        <v>0</v>
      </c>
    </row>
    <row r="125" spans="1:6" x14ac:dyDescent="0.25">
      <c r="A125" s="18"/>
      <c r="B125" s="35" t="s">
        <v>23</v>
      </c>
      <c r="C125" s="28" t="s">
        <v>24</v>
      </c>
      <c r="D125" s="20">
        <v>3</v>
      </c>
      <c r="E125" s="20"/>
      <c r="F125" s="20">
        <f t="shared" si="3"/>
        <v>0</v>
      </c>
    </row>
    <row r="126" spans="1:6" x14ac:dyDescent="0.25">
      <c r="A126" s="18"/>
      <c r="B126" s="35"/>
      <c r="C126" s="28"/>
      <c r="D126" s="20"/>
      <c r="E126" s="20"/>
      <c r="F126" s="20">
        <f t="shared" si="3"/>
        <v>0</v>
      </c>
    </row>
    <row r="127" spans="1:6" x14ac:dyDescent="0.25">
      <c r="A127" s="32">
        <f>IF(B127&gt;0,MAX(A$91:A126)+1,"")</f>
        <v>5</v>
      </c>
      <c r="B127" s="21" t="s">
        <v>39</v>
      </c>
      <c r="C127" s="19"/>
      <c r="D127" s="20"/>
      <c r="E127" s="20"/>
      <c r="F127" s="20">
        <f t="shared" si="3"/>
        <v>0</v>
      </c>
    </row>
    <row r="128" spans="1:6" ht="39" x14ac:dyDescent="0.25">
      <c r="A128" s="43"/>
      <c r="B128" s="24" t="s">
        <v>62</v>
      </c>
      <c r="C128" s="19"/>
      <c r="D128" s="20"/>
      <c r="E128" s="20"/>
      <c r="F128" s="20">
        <f t="shared" si="3"/>
        <v>0</v>
      </c>
    </row>
    <row r="129" spans="1:6" ht="26.25" x14ac:dyDescent="0.25">
      <c r="A129" s="43"/>
      <c r="B129" s="24" t="s">
        <v>25</v>
      </c>
      <c r="C129" s="26"/>
      <c r="D129" s="20"/>
      <c r="E129" s="20"/>
      <c r="F129" s="20">
        <f t="shared" si="3"/>
        <v>0</v>
      </c>
    </row>
    <row r="130" spans="1:6" ht="89.25" x14ac:dyDescent="0.25">
      <c r="A130" s="43"/>
      <c r="B130" s="35" t="s">
        <v>20</v>
      </c>
      <c r="C130" s="28"/>
      <c r="D130" s="20"/>
      <c r="E130" s="20"/>
      <c r="F130" s="20">
        <f t="shared" si="3"/>
        <v>0</v>
      </c>
    </row>
    <row r="131" spans="1:6" x14ac:dyDescent="0.25">
      <c r="A131" s="43"/>
      <c r="B131" s="42" t="s">
        <v>22</v>
      </c>
      <c r="C131" s="28"/>
      <c r="D131" s="20"/>
      <c r="E131" s="20"/>
      <c r="F131" s="20">
        <f t="shared" si="3"/>
        <v>0</v>
      </c>
    </row>
    <row r="132" spans="1:6" x14ac:dyDescent="0.25">
      <c r="A132" s="43"/>
      <c r="B132" s="35" t="s">
        <v>29</v>
      </c>
      <c r="C132" s="28" t="s">
        <v>13</v>
      </c>
      <c r="D132" s="20">
        <v>7.8</v>
      </c>
      <c r="E132" s="20"/>
      <c r="F132" s="20">
        <f t="shared" si="3"/>
        <v>0</v>
      </c>
    </row>
    <row r="133" spans="1:6" x14ac:dyDescent="0.25">
      <c r="A133" s="18"/>
      <c r="B133" s="35"/>
      <c r="C133" s="28"/>
      <c r="D133" s="20"/>
      <c r="E133" s="20"/>
      <c r="F133" s="20">
        <f t="shared" si="3"/>
        <v>0</v>
      </c>
    </row>
    <row r="134" spans="1:6" x14ac:dyDescent="0.25">
      <c r="A134" s="32">
        <f>IF(B134&gt;0,MAX(A$91:A133)+1,"")</f>
        <v>6</v>
      </c>
      <c r="B134" s="21" t="s">
        <v>40</v>
      </c>
      <c r="C134" s="19"/>
      <c r="D134" s="20"/>
      <c r="E134" s="20"/>
      <c r="F134" s="20">
        <f t="shared" si="3"/>
        <v>0</v>
      </c>
    </row>
    <row r="135" spans="1:6" ht="39" x14ac:dyDescent="0.25">
      <c r="A135" s="43"/>
      <c r="B135" s="24" t="s">
        <v>73</v>
      </c>
      <c r="C135" s="19"/>
      <c r="D135" s="20"/>
      <c r="E135" s="20"/>
      <c r="F135" s="20">
        <f t="shared" si="3"/>
        <v>0</v>
      </c>
    </row>
    <row r="136" spans="1:6" x14ac:dyDescent="0.25">
      <c r="A136" s="43"/>
      <c r="B136" s="27" t="s">
        <v>41</v>
      </c>
      <c r="C136" s="22"/>
      <c r="D136" s="23"/>
      <c r="E136" s="23"/>
      <c r="F136" s="20">
        <f t="shared" si="3"/>
        <v>0</v>
      </c>
    </row>
    <row r="137" spans="1:6" x14ac:dyDescent="0.25">
      <c r="A137" s="43"/>
      <c r="B137" s="24" t="s">
        <v>19</v>
      </c>
      <c r="C137" s="25"/>
      <c r="D137" s="23"/>
      <c r="E137" s="23"/>
      <c r="F137" s="20">
        <f t="shared" si="3"/>
        <v>0</v>
      </c>
    </row>
    <row r="138" spans="1:6" ht="26.25" x14ac:dyDescent="0.25">
      <c r="A138" s="43"/>
      <c r="B138" s="24" t="s">
        <v>21</v>
      </c>
      <c r="C138" s="26"/>
      <c r="D138" s="20"/>
      <c r="E138" s="20"/>
      <c r="F138" s="20">
        <f t="shared" si="3"/>
        <v>0</v>
      </c>
    </row>
    <row r="139" spans="1:6" ht="89.25" x14ac:dyDescent="0.25">
      <c r="A139" s="43"/>
      <c r="B139" s="35" t="s">
        <v>20</v>
      </c>
      <c r="C139" s="28"/>
      <c r="D139" s="20"/>
      <c r="E139" s="20"/>
      <c r="F139" s="20">
        <f t="shared" si="3"/>
        <v>0</v>
      </c>
    </row>
    <row r="140" spans="1:6" x14ac:dyDescent="0.25">
      <c r="A140" s="43"/>
      <c r="B140" s="42" t="s">
        <v>22</v>
      </c>
      <c r="C140" s="28"/>
      <c r="D140" s="20"/>
      <c r="E140" s="20"/>
      <c r="F140" s="20">
        <f t="shared" si="3"/>
        <v>0</v>
      </c>
    </row>
    <row r="141" spans="1:6" x14ac:dyDescent="0.25">
      <c r="A141" s="43"/>
      <c r="B141" s="35" t="s">
        <v>23</v>
      </c>
      <c r="C141" s="28" t="s">
        <v>24</v>
      </c>
      <c r="D141" s="20">
        <v>10</v>
      </c>
      <c r="E141" s="20"/>
      <c r="F141" s="20">
        <f t="shared" si="3"/>
        <v>0</v>
      </c>
    </row>
    <row r="142" spans="1:6" x14ac:dyDescent="0.25">
      <c r="A142" s="18"/>
      <c r="B142" s="35"/>
      <c r="C142" s="28"/>
      <c r="D142" s="20"/>
      <c r="E142" s="20"/>
      <c r="F142" s="20">
        <f t="shared" si="3"/>
        <v>0</v>
      </c>
    </row>
    <row r="143" spans="1:6" x14ac:dyDescent="0.25">
      <c r="A143" s="32">
        <f>IF(B143&gt;0,MAX(A$91:A142)+1,"")</f>
        <v>7</v>
      </c>
      <c r="B143" s="21" t="s">
        <v>42</v>
      </c>
      <c r="C143" s="19"/>
      <c r="D143" s="20"/>
      <c r="E143" s="20"/>
      <c r="F143" s="20">
        <f t="shared" si="3"/>
        <v>0</v>
      </c>
    </row>
    <row r="144" spans="1:6" ht="51.75" x14ac:dyDescent="0.25">
      <c r="A144" s="43"/>
      <c r="B144" s="24" t="s">
        <v>68</v>
      </c>
      <c r="C144" s="19"/>
      <c r="D144" s="20"/>
      <c r="E144" s="20"/>
      <c r="F144" s="20">
        <f t="shared" si="3"/>
        <v>0</v>
      </c>
    </row>
    <row r="145" spans="1:6" ht="26.25" x14ac:dyDescent="0.25">
      <c r="A145" s="43"/>
      <c r="B145" s="24" t="s">
        <v>21</v>
      </c>
      <c r="C145" s="26"/>
      <c r="D145" s="20"/>
      <c r="E145" s="20"/>
      <c r="F145" s="20">
        <f t="shared" si="3"/>
        <v>0</v>
      </c>
    </row>
    <row r="146" spans="1:6" ht="89.25" x14ac:dyDescent="0.25">
      <c r="A146" s="43"/>
      <c r="B146" s="35" t="s">
        <v>20</v>
      </c>
      <c r="C146" s="28"/>
      <c r="D146" s="20"/>
      <c r="E146" s="20"/>
      <c r="F146" s="20">
        <f t="shared" si="3"/>
        <v>0</v>
      </c>
    </row>
    <row r="147" spans="1:6" x14ac:dyDescent="0.25">
      <c r="A147" s="43"/>
      <c r="B147" s="42" t="s">
        <v>22</v>
      </c>
      <c r="C147" s="28"/>
      <c r="D147" s="20"/>
      <c r="E147" s="20"/>
      <c r="F147" s="20">
        <f t="shared" si="3"/>
        <v>0</v>
      </c>
    </row>
    <row r="148" spans="1:6" x14ac:dyDescent="0.25">
      <c r="A148" s="43"/>
      <c r="B148" s="35" t="s">
        <v>23</v>
      </c>
      <c r="C148" s="28" t="s">
        <v>24</v>
      </c>
      <c r="D148" s="20">
        <v>23</v>
      </c>
      <c r="E148" s="20"/>
      <c r="F148" s="20">
        <f t="shared" si="3"/>
        <v>0</v>
      </c>
    </row>
    <row r="149" spans="1:6" x14ac:dyDescent="0.25">
      <c r="A149" s="18"/>
      <c r="B149" s="35"/>
      <c r="C149" s="28"/>
      <c r="D149" s="20"/>
      <c r="E149" s="20"/>
      <c r="F149" s="20">
        <f t="shared" si="3"/>
        <v>0</v>
      </c>
    </row>
    <row r="150" spans="1:6" x14ac:dyDescent="0.25">
      <c r="A150" s="32">
        <f>IF(B150&gt;0,MAX(A$91:A149)+1,"")</f>
        <v>8</v>
      </c>
      <c r="B150" s="21" t="s">
        <v>43</v>
      </c>
      <c r="C150" s="19"/>
      <c r="D150" s="20"/>
      <c r="E150" s="20"/>
      <c r="F150" s="20">
        <f t="shared" si="3"/>
        <v>0</v>
      </c>
    </row>
    <row r="151" spans="1:6" ht="51" x14ac:dyDescent="0.25">
      <c r="A151" s="43"/>
      <c r="B151" s="35" t="s">
        <v>69</v>
      </c>
      <c r="C151" s="19"/>
      <c r="D151" s="20"/>
      <c r="E151" s="20"/>
      <c r="F151" s="20">
        <f t="shared" si="3"/>
        <v>0</v>
      </c>
    </row>
    <row r="152" spans="1:6" ht="26.25" x14ac:dyDescent="0.25">
      <c r="A152" s="43"/>
      <c r="B152" s="24" t="s">
        <v>21</v>
      </c>
      <c r="C152" s="26"/>
      <c r="D152" s="20"/>
      <c r="E152" s="20"/>
      <c r="F152" s="20">
        <f t="shared" si="3"/>
        <v>0</v>
      </c>
    </row>
    <row r="153" spans="1:6" ht="89.25" x14ac:dyDescent="0.25">
      <c r="A153" s="43"/>
      <c r="B153" s="35" t="s">
        <v>20</v>
      </c>
      <c r="C153" s="28"/>
      <c r="D153" s="20"/>
      <c r="E153" s="20"/>
      <c r="F153" s="20">
        <f t="shared" si="3"/>
        <v>0</v>
      </c>
    </row>
    <row r="154" spans="1:6" x14ac:dyDescent="0.25">
      <c r="A154" s="43"/>
      <c r="B154" s="42" t="s">
        <v>22</v>
      </c>
      <c r="C154" s="28"/>
      <c r="D154" s="20"/>
      <c r="E154" s="20"/>
      <c r="F154" s="20">
        <f t="shared" si="3"/>
        <v>0</v>
      </c>
    </row>
    <row r="155" spans="1:6" x14ac:dyDescent="0.25">
      <c r="A155" s="43"/>
      <c r="B155" s="35" t="s">
        <v>23</v>
      </c>
      <c r="C155" s="28" t="s">
        <v>24</v>
      </c>
      <c r="D155" s="20">
        <v>23</v>
      </c>
      <c r="E155" s="20"/>
      <c r="F155" s="20">
        <f t="shared" si="3"/>
        <v>0</v>
      </c>
    </row>
    <row r="156" spans="1:6" x14ac:dyDescent="0.25">
      <c r="A156" s="18"/>
      <c r="B156" s="35"/>
      <c r="C156" s="28"/>
      <c r="D156" s="20"/>
      <c r="E156" s="20"/>
      <c r="F156" s="20"/>
    </row>
    <row r="157" spans="1:6" x14ac:dyDescent="0.25">
      <c r="A157" s="10" t="s">
        <v>12</v>
      </c>
      <c r="B157" s="11" t="s">
        <v>48</v>
      </c>
      <c r="C157" s="15"/>
      <c r="D157" s="16"/>
      <c r="E157" s="16"/>
      <c r="F157" s="16">
        <f>SUM(F92:F156)</f>
        <v>0</v>
      </c>
    </row>
    <row r="158" spans="1:6" x14ac:dyDescent="0.25">
      <c r="A158" s="18"/>
      <c r="B158" s="35"/>
      <c r="C158" s="28"/>
      <c r="D158" s="20"/>
      <c r="E158" s="20"/>
      <c r="F158" s="20"/>
    </row>
    <row r="160" spans="1:6" x14ac:dyDescent="0.25">
      <c r="A160" s="36" t="s">
        <v>10</v>
      </c>
      <c r="B160" s="37" t="s">
        <v>47</v>
      </c>
      <c r="C160" s="38"/>
      <c r="D160" s="39"/>
      <c r="E160" s="39"/>
      <c r="F160" s="39"/>
    </row>
    <row r="162" spans="1:6" x14ac:dyDescent="0.25">
      <c r="A162" s="10" t="s">
        <v>11</v>
      </c>
      <c r="B162" s="11" t="str">
        <f>B88</f>
        <v>OPREMA ZA PROSTOR UREDA UKUPNO</v>
      </c>
      <c r="C162" s="29"/>
      <c r="D162" s="30"/>
      <c r="E162" s="30"/>
      <c r="F162" s="31">
        <f>F88</f>
        <v>0</v>
      </c>
    </row>
    <row r="163" spans="1:6" x14ac:dyDescent="0.25">
      <c r="A163" s="10" t="s">
        <v>12</v>
      </c>
      <c r="B163" s="11" t="str">
        <f>B157</f>
        <v>OPREMA ZA GLAVNU PROSTORIJU UKUPNO</v>
      </c>
      <c r="C163" s="29"/>
      <c r="D163" s="30"/>
      <c r="E163" s="30"/>
      <c r="F163" s="31">
        <f>F157</f>
        <v>0</v>
      </c>
    </row>
    <row r="165" spans="1:6" x14ac:dyDescent="0.25">
      <c r="A165" s="40" t="s">
        <v>10</v>
      </c>
      <c r="B165" s="40" t="s">
        <v>49</v>
      </c>
      <c r="C165" s="40"/>
      <c r="D165" s="41"/>
      <c r="E165" s="41"/>
      <c r="F165" s="41">
        <f>SUM(F162:F163)</f>
        <v>0</v>
      </c>
    </row>
    <row r="166" spans="1:6" x14ac:dyDescent="0.25">
      <c r="B166" s="33" t="s">
        <v>14</v>
      </c>
      <c r="F166" s="34">
        <f>F165*0.25</f>
        <v>0</v>
      </c>
    </row>
    <row r="167" spans="1:6" x14ac:dyDescent="0.25">
      <c r="A167" s="40"/>
      <c r="B167" s="40" t="s">
        <v>15</v>
      </c>
      <c r="C167" s="40"/>
      <c r="D167" s="41"/>
      <c r="E167" s="41"/>
      <c r="F167" s="41">
        <f>F165+F166</f>
        <v>0</v>
      </c>
    </row>
    <row r="170" spans="1:6" x14ac:dyDescent="0.25">
      <c r="B170" s="33" t="s">
        <v>77</v>
      </c>
    </row>
    <row r="171" spans="1:6" x14ac:dyDescent="0.25">
      <c r="C171" s="50" t="s">
        <v>79</v>
      </c>
      <c r="D171" s="51"/>
      <c r="E171" s="51"/>
      <c r="F171" s="52"/>
    </row>
    <row r="172" spans="1:6" x14ac:dyDescent="0.25">
      <c r="B172" s="48" t="s">
        <v>78</v>
      </c>
      <c r="C172" s="53"/>
      <c r="D172" s="54"/>
      <c r="E172" s="54"/>
      <c r="F172" s="55"/>
    </row>
    <row r="173" spans="1:6" x14ac:dyDescent="0.25">
      <c r="B173" s="49"/>
      <c r="C173" s="45" t="s">
        <v>80</v>
      </c>
      <c r="D173" s="46"/>
      <c r="E173" s="46"/>
      <c r="F173" s="47"/>
    </row>
  </sheetData>
  <mergeCells count="3">
    <mergeCell ref="C173:F173"/>
    <mergeCell ref="B172:B173"/>
    <mergeCell ref="C171:F172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&amp;L&amp;10Investitor: Općina Jakovlje
&amp;C&amp;10Troškovnik - namještaj
&amp;R&amp;10datum:
siječanj 2026.</oddHeader>
    <oddFooter>&amp;C&amp;10Građevina:
NK Dinamo, Jakovlje&amp;R&amp;10str.: &amp;P od &amp;N</oddFooter>
  </headerFooter>
  <rowBreaks count="4" manualBreakCount="4">
    <brk id="36" max="5" man="1"/>
    <brk id="68" max="5" man="1"/>
    <brk id="100" max="5" man="1"/>
    <brk id="13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A1 Građ</vt:lpstr>
      <vt:lpstr>'A1 Građ'!Podrucje_ispisa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Božičko</dc:creator>
  <cp:lastModifiedBy>Korisnik</cp:lastModifiedBy>
  <dcterms:created xsi:type="dcterms:W3CDTF">2026-01-16T08:06:35Z</dcterms:created>
  <dcterms:modified xsi:type="dcterms:W3CDTF">2026-02-18T10:26:21Z</dcterms:modified>
</cp:coreProperties>
</file>